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cel Blog\Excel Templates\monthly attendance template\"/>
    </mc:Choice>
  </mc:AlternateContent>
  <xr:revisionPtr revIDLastSave="0" documentId="13_ncr:1_{09445127-9F14-47CD-BE18-03A49B2185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hly Shift Schedule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7" l="1"/>
  <c r="AG37" i="7"/>
  <c r="B4" i="7"/>
  <c r="A7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P34" i="7" l="1"/>
  <c r="AO34" i="7"/>
  <c r="AN34" i="7"/>
  <c r="AM34" i="7"/>
  <c r="AL34" i="7"/>
  <c r="AP33" i="7"/>
  <c r="AO33" i="7"/>
  <c r="AN33" i="7"/>
  <c r="AM33" i="7"/>
  <c r="AL33" i="7"/>
  <c r="AP32" i="7"/>
  <c r="AO32" i="7"/>
  <c r="AN32" i="7"/>
  <c r="AM32" i="7"/>
  <c r="AL32" i="7"/>
  <c r="AP31" i="7"/>
  <c r="AO31" i="7"/>
  <c r="AN31" i="7"/>
  <c r="AM31" i="7"/>
  <c r="AL31" i="7"/>
  <c r="F37" i="7"/>
  <c r="G37" i="7"/>
  <c r="AQ33" i="7" l="1"/>
  <c r="AQ32" i="7"/>
  <c r="AQ34" i="7"/>
  <c r="AQ31" i="7"/>
  <c r="AJ3" i="7" l="1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AN27" i="7" l="1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AJ37" i="7"/>
  <c r="AI37" i="7"/>
  <c r="AH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AH40" i="7" l="1"/>
  <c r="AI40" i="7"/>
  <c r="AJ40" i="7"/>
  <c r="U40" i="7"/>
  <c r="M40" i="7"/>
  <c r="AC40" i="7"/>
  <c r="H40" i="7"/>
  <c r="I40" i="7"/>
  <c r="J40" i="7"/>
  <c r="X40" i="7"/>
  <c r="Y40" i="7"/>
  <c r="AG40" i="7"/>
  <c r="AF40" i="7"/>
  <c r="R40" i="7"/>
  <c r="K40" i="7"/>
  <c r="P40" i="7"/>
  <c r="Q40" i="7"/>
  <c r="Z40" i="7"/>
  <c r="S40" i="7"/>
  <c r="AA40" i="7"/>
  <c r="L40" i="7"/>
  <c r="T40" i="7"/>
  <c r="AB40" i="7"/>
  <c r="F40" i="7"/>
  <c r="N40" i="7"/>
  <c r="V40" i="7"/>
  <c r="AD40" i="7"/>
  <c r="G40" i="7"/>
  <c r="O40" i="7"/>
  <c r="W40" i="7"/>
  <c r="AE40" i="7"/>
  <c r="AM37" i="7"/>
  <c r="AL27" i="7"/>
  <c r="AP30" i="7"/>
  <c r="AO30" i="7"/>
  <c r="AN30" i="7"/>
  <c r="AM30" i="7"/>
  <c r="AL30" i="7"/>
  <c r="AP29" i="7"/>
  <c r="AO29" i="7"/>
  <c r="AN29" i="7"/>
  <c r="AM29" i="7"/>
  <c r="AL29" i="7"/>
  <c r="AP28" i="7"/>
  <c r="AO28" i="7"/>
  <c r="AN28" i="7"/>
  <c r="AM28" i="7"/>
  <c r="AL28" i="7"/>
  <c r="AQ30" i="7" l="1"/>
  <c r="AQ29" i="7"/>
  <c r="AQ28" i="7"/>
  <c r="AL7" i="7"/>
  <c r="AJ4" i="7" l="1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AP27" i="7"/>
  <c r="AO27" i="7"/>
  <c r="AM27" i="7"/>
  <c r="AP26" i="7"/>
  <c r="AO26" i="7"/>
  <c r="AN26" i="7"/>
  <c r="AM26" i="7"/>
  <c r="AL26" i="7"/>
  <c r="AP25" i="7"/>
  <c r="AO25" i="7"/>
  <c r="AN25" i="7"/>
  <c r="AM25" i="7"/>
  <c r="AL25" i="7"/>
  <c r="AP24" i="7"/>
  <c r="AO24" i="7"/>
  <c r="AN24" i="7"/>
  <c r="AM24" i="7"/>
  <c r="AL24" i="7"/>
  <c r="AP23" i="7"/>
  <c r="AO23" i="7"/>
  <c r="AN23" i="7"/>
  <c r="AM23" i="7"/>
  <c r="AL23" i="7"/>
  <c r="AP22" i="7"/>
  <c r="AO22" i="7"/>
  <c r="AN22" i="7"/>
  <c r="AM22" i="7"/>
  <c r="AL22" i="7"/>
  <c r="AP21" i="7"/>
  <c r="AO21" i="7"/>
  <c r="AN21" i="7"/>
  <c r="AM21" i="7"/>
  <c r="AL21" i="7"/>
  <c r="AP20" i="7"/>
  <c r="AO20" i="7"/>
  <c r="AN20" i="7"/>
  <c r="AM20" i="7"/>
  <c r="AL20" i="7"/>
  <c r="AP19" i="7"/>
  <c r="AO19" i="7"/>
  <c r="AN19" i="7"/>
  <c r="AM19" i="7"/>
  <c r="AL19" i="7"/>
  <c r="AP18" i="7"/>
  <c r="AO18" i="7"/>
  <c r="AN18" i="7"/>
  <c r="AM18" i="7"/>
  <c r="AL18" i="7"/>
  <c r="AP17" i="7"/>
  <c r="AO17" i="7"/>
  <c r="AN17" i="7"/>
  <c r="AM17" i="7"/>
  <c r="AL17" i="7"/>
  <c r="AP16" i="7"/>
  <c r="AO16" i="7"/>
  <c r="AN16" i="7"/>
  <c r="AM16" i="7"/>
  <c r="AL16" i="7"/>
  <c r="AP15" i="7"/>
  <c r="AO15" i="7"/>
  <c r="AN15" i="7"/>
  <c r="AM15" i="7"/>
  <c r="AL15" i="7"/>
  <c r="AP14" i="7"/>
  <c r="AO14" i="7"/>
  <c r="AN14" i="7"/>
  <c r="AM14" i="7"/>
  <c r="AL14" i="7"/>
  <c r="AP13" i="7"/>
  <c r="AO13" i="7"/>
  <c r="AN13" i="7"/>
  <c r="AM13" i="7"/>
  <c r="AL13" i="7"/>
  <c r="AP12" i="7"/>
  <c r="AO12" i="7"/>
  <c r="AN12" i="7"/>
  <c r="AM12" i="7"/>
  <c r="AL12" i="7"/>
  <c r="AP11" i="7"/>
  <c r="AO11" i="7"/>
  <c r="AN11" i="7"/>
  <c r="AM11" i="7"/>
  <c r="AL11" i="7"/>
  <c r="AP10" i="7"/>
  <c r="AO10" i="7"/>
  <c r="AN10" i="7"/>
  <c r="AM10" i="7"/>
  <c r="AL10" i="7"/>
  <c r="AP9" i="7"/>
  <c r="AO9" i="7"/>
  <c r="AN9" i="7"/>
  <c r="AM9" i="7"/>
  <c r="AL9" i="7"/>
  <c r="AP8" i="7"/>
  <c r="AO8" i="7"/>
  <c r="AN8" i="7"/>
  <c r="AM8" i="7"/>
  <c r="AL8" i="7"/>
  <c r="AP7" i="7"/>
  <c r="AO7" i="7"/>
  <c r="AN7" i="7"/>
  <c r="AM7" i="7"/>
  <c r="AQ27" i="7" l="1"/>
  <c r="AQ22" i="7"/>
  <c r="AL35" i="7"/>
  <c r="AO35" i="7"/>
  <c r="AP35" i="7"/>
  <c r="AQ7" i="7"/>
  <c r="AN35" i="7"/>
  <c r="AM35" i="7"/>
  <c r="AQ12" i="7"/>
  <c r="AQ10" i="7"/>
  <c r="AQ18" i="7"/>
  <c r="AQ20" i="7"/>
  <c r="AQ26" i="7"/>
  <c r="AM39" i="7"/>
  <c r="AQ15" i="7"/>
  <c r="AQ23" i="7"/>
  <c r="AQ25" i="7"/>
  <c r="AQ17" i="7"/>
  <c r="AQ11" i="7"/>
  <c r="AQ14" i="7"/>
  <c r="AQ8" i="7"/>
  <c r="AQ24" i="7"/>
  <c r="AQ16" i="7"/>
  <c r="AM38" i="7"/>
  <c r="AQ19" i="7"/>
  <c r="AQ13" i="7"/>
  <c r="AQ21" i="7"/>
  <c r="AQ9" i="7"/>
  <c r="AO39" i="7" l="1"/>
  <c r="AQ35" i="7"/>
  <c r="AN39" i="7"/>
  <c r="AN37" i="7"/>
  <c r="AN38" i="7"/>
</calcChain>
</file>

<file path=xl/sharedStrings.xml><?xml version="1.0" encoding="utf-8"?>
<sst xmlns="http://schemas.openxmlformats.org/spreadsheetml/2006/main" count="319" uniqueCount="76">
  <si>
    <t>Day</t>
  </si>
  <si>
    <t>Date</t>
  </si>
  <si>
    <t>Employee Name</t>
  </si>
  <si>
    <t>Sara Marshall</t>
  </si>
  <si>
    <t>Vera McKay</t>
  </si>
  <si>
    <t>Rory Donovan</t>
  </si>
  <si>
    <t>Henry Gray</t>
  </si>
  <si>
    <t>Dominik Brown</t>
  </si>
  <si>
    <t>Heather Bailey</t>
  </si>
  <si>
    <t>Lucy Montgomery</t>
  </si>
  <si>
    <t>Edward Morris</t>
  </si>
  <si>
    <t>Jack Murray</t>
  </si>
  <si>
    <t>Valeria Payne</t>
  </si>
  <si>
    <t>Tiana Tucker</t>
  </si>
  <si>
    <t>Andrew Ellis</t>
  </si>
  <si>
    <t>Jessica Parker</t>
  </si>
  <si>
    <t>Sarah Myers</t>
  </si>
  <si>
    <t>Aiden Russell</t>
  </si>
  <si>
    <t>Preston Myers</t>
  </si>
  <si>
    <t>Rafael Smith</t>
  </si>
  <si>
    <t>Stella Craig</t>
  </si>
  <si>
    <t>Adele Cameron</t>
  </si>
  <si>
    <t>Edith Harris</t>
  </si>
  <si>
    <t>Eddy Morrison</t>
  </si>
  <si>
    <t>Max Anderson</t>
  </si>
  <si>
    <t>Grace Chapman</t>
  </si>
  <si>
    <t>William Baker</t>
  </si>
  <si>
    <t>Wilson Henderson</t>
  </si>
  <si>
    <t>Alfred Chapman</t>
  </si>
  <si>
    <t>Annabella Miller</t>
  </si>
  <si>
    <t>ID</t>
  </si>
  <si>
    <t>E909845</t>
  </si>
  <si>
    <t>D461503</t>
  </si>
  <si>
    <t>E307077</t>
  </si>
  <si>
    <t>D423462</t>
  </si>
  <si>
    <t>B782112</t>
  </si>
  <si>
    <t>D760159</t>
  </si>
  <si>
    <t>K627102</t>
  </si>
  <si>
    <t>E929321</t>
  </si>
  <si>
    <t>B641119</t>
  </si>
  <si>
    <t>D487549</t>
  </si>
  <si>
    <t>D556430</t>
  </si>
  <si>
    <t>K294213</t>
  </si>
  <si>
    <t>D344157</t>
  </si>
  <si>
    <t>K321307</t>
  </si>
  <si>
    <t>B468425</t>
  </si>
  <si>
    <t>E748497</t>
  </si>
  <si>
    <t>D531596</t>
  </si>
  <si>
    <t>K917938</t>
  </si>
  <si>
    <t>D154239</t>
  </si>
  <si>
    <t>B787841</t>
  </si>
  <si>
    <t>K401736</t>
  </si>
  <si>
    <t>E252605</t>
  </si>
  <si>
    <t>K930775</t>
  </si>
  <si>
    <t>B386972</t>
  </si>
  <si>
    <t>D596088</t>
  </si>
  <si>
    <t>K251654</t>
  </si>
  <si>
    <t>B363981</t>
  </si>
  <si>
    <t>No</t>
  </si>
  <si>
    <t>V</t>
  </si>
  <si>
    <t>O</t>
  </si>
  <si>
    <t>Vacation</t>
  </si>
  <si>
    <t>First Shift</t>
  </si>
  <si>
    <t>Second Shift</t>
  </si>
  <si>
    <t>Third Shift</t>
  </si>
  <si>
    <t>Day Off</t>
  </si>
  <si>
    <t>← Change month/year</t>
  </si>
  <si>
    <t>Work Days</t>
  </si>
  <si>
    <t>[Company Name]</t>
  </si>
  <si>
    <t>[Department]</t>
  </si>
  <si>
    <t>Two Consecutive Shifts !</t>
  </si>
  <si>
    <t>K854265</t>
  </si>
  <si>
    <t>Adrian Kelly</t>
  </si>
  <si>
    <t>Edvald Numani</t>
  </si>
  <si>
    <t>https://excelbell.com/</t>
  </si>
  <si>
    <t>Template made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</si>
</sst>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0.0%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70C0"/>
      <name val="Arial"/>
      <family val="2"/>
    </font>
    <font>
      <b/>
      <sz val="9"/>
      <color theme="0"/>
      <name val="Arial"/>
      <family val="2"/>
    </font>
    <font>
      <sz val="11"/>
      <color rgb="FF00B0F0"/>
      <name val="Arial"/>
      <family val="2"/>
    </font>
    <font>
      <sz val="11"/>
      <color theme="8" tint="-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2"/>
      <color theme="0"/>
      <name val="Arial"/>
      <family val="2"/>
    </font>
    <font>
      <i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i/>
      <sz val="11"/>
      <color theme="7" tint="-0.499984740745262"/>
      <name val="Calibri"/>
      <family val="2"/>
    </font>
    <font>
      <i/>
      <sz val="11"/>
      <color theme="7" tint="-0.499984740745262"/>
      <name val="Arial"/>
      <family val="2"/>
    </font>
    <font>
      <i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gray0625">
        <bgColor theme="7" tint="0.3999755851924192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 style="dotted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dotted">
        <color theme="1" tint="0.24994659260841701"/>
      </left>
      <right style="dotted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9" fontId="19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74">
    <xf numFmtId="0" fontId="0" fillId="0" borderId="0" xfId="0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5" fontId="20" fillId="0" borderId="0" xfId="2" applyNumberFormat="1" applyFont="1" applyProtection="1"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/>
    </xf>
    <xf numFmtId="0" fontId="17" fillId="4" borderId="5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 textRotation="90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 textRotation="90" wrapText="1"/>
    </xf>
    <xf numFmtId="0" fontId="5" fillId="4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165" fontId="20" fillId="3" borderId="0" xfId="2" applyNumberFormat="1" applyFont="1" applyFill="1" applyProtection="1"/>
    <xf numFmtId="0" fontId="11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22" fillId="3" borderId="0" xfId="0" applyFont="1" applyFill="1" applyAlignment="1" applyProtection="1">
      <alignment horizontal="right"/>
    </xf>
    <xf numFmtId="0" fontId="5" fillId="4" borderId="4" xfId="0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Protection="1">
      <protection locked="0"/>
    </xf>
    <xf numFmtId="164" fontId="25" fillId="4" borderId="7" xfId="0" applyNumberFormat="1" applyFont="1" applyFill="1" applyBorder="1" applyAlignment="1" applyProtection="1">
      <alignment horizontal="center" vertical="center"/>
      <protection locked="0"/>
    </xf>
    <xf numFmtId="164" fontId="25" fillId="4" borderId="0" xfId="0" applyNumberFormat="1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7" fillId="3" borderId="0" xfId="0" applyFont="1" applyFill="1" applyProtection="1"/>
    <xf numFmtId="0" fontId="28" fillId="3" borderId="10" xfId="0" applyFont="1" applyFill="1" applyBorder="1" applyProtection="1"/>
    <xf numFmtId="0" fontId="28" fillId="3" borderId="0" xfId="0" applyFont="1" applyFill="1" applyProtection="1"/>
    <xf numFmtId="0" fontId="29" fillId="3" borderId="10" xfId="0" applyFont="1" applyFill="1" applyBorder="1" applyProtection="1"/>
    <xf numFmtId="0" fontId="30" fillId="3" borderId="11" xfId="0" applyFont="1" applyFill="1" applyBorder="1" applyAlignment="1" applyProtection="1">
      <alignment horizontal="center" vertical="center"/>
    </xf>
    <xf numFmtId="0" fontId="28" fillId="3" borderId="12" xfId="0" applyFont="1" applyFill="1" applyBorder="1" applyProtection="1"/>
    <xf numFmtId="0" fontId="30" fillId="6" borderId="11" xfId="0" applyFont="1" applyFill="1" applyBorder="1" applyAlignment="1" applyProtection="1">
      <alignment horizontal="center" vertical="center"/>
    </xf>
    <xf numFmtId="0" fontId="28" fillId="5" borderId="11" xfId="0" applyFont="1" applyFill="1" applyBorder="1" applyProtection="1"/>
    <xf numFmtId="0" fontId="31" fillId="3" borderId="0" xfId="3" applyFont="1" applyFill="1" applyAlignment="1" applyProtection="1">
      <alignment horizontal="right"/>
    </xf>
  </cellXfs>
  <cellStyles count="4">
    <cellStyle name="Hyperlink" xfId="3" builtinId="8"/>
    <cellStyle name="Normal" xfId="0" builtinId="0"/>
    <cellStyle name="Normale 2" xfId="1" xr:uid="{00000000-0005-0000-0000-000001000000}"/>
    <cellStyle name="Percent" xfId="2" builtinId="5"/>
  </cellStyles>
  <dxfs count="20">
    <dxf>
      <font>
        <color rgb="FFFF0000"/>
      </font>
    </dxf>
    <dxf>
      <font>
        <color rgb="FF00B050"/>
      </font>
    </dxf>
    <dxf>
      <font>
        <color rgb="FF00B0F0"/>
      </font>
    </dxf>
    <dxf>
      <fill>
        <patternFill>
          <bgColor theme="7" tint="0.39994506668294322"/>
        </patternFill>
      </fill>
    </dxf>
    <dxf>
      <font>
        <color auto="1"/>
      </font>
      <fill>
        <patternFill patternType="gray0625">
          <bgColor theme="7" tint="0.39994506668294322"/>
        </patternFill>
      </fill>
    </dxf>
    <dxf>
      <fill>
        <patternFill patternType="gray0625">
          <bgColor theme="7" tint="0.39994506668294322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00B050"/>
      </font>
    </dxf>
    <dxf>
      <font>
        <color rgb="FF00B0F0"/>
      </font>
    </dxf>
    <dxf>
      <fill>
        <patternFill>
          <bgColor theme="7" tint="0.39994506668294322"/>
        </patternFill>
      </fill>
    </dxf>
    <dxf>
      <font>
        <color auto="1"/>
      </font>
      <fill>
        <patternFill patternType="gray0625">
          <bgColor theme="7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be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B5D6-75CB-497B-B15B-EC3223D144AF}">
  <sheetPr codeName="Sheet11">
    <tabColor theme="8" tint="-0.499984740745262"/>
    <pageSetUpPr fitToPage="1"/>
  </sheetPr>
  <dimension ref="A1:AU46"/>
  <sheetViews>
    <sheetView showGridLines="0" tabSelected="1" zoomScaleNormal="100" workbookViewId="0">
      <selection activeCell="F6" sqref="F6"/>
    </sheetView>
  </sheetViews>
  <sheetFormatPr defaultRowHeight="15" x14ac:dyDescent="0.25"/>
  <cols>
    <col min="1" max="1" width="4.140625" style="2" bestFit="1" customWidth="1"/>
    <col min="2" max="2" width="9.42578125" style="2" bestFit="1" customWidth="1"/>
    <col min="3" max="3" width="12.42578125" style="2" customWidth="1"/>
    <col min="4" max="4" width="8.28515625" style="2" customWidth="1"/>
    <col min="5" max="5" width="3.140625" style="2" customWidth="1"/>
    <col min="6" max="36" width="4.5703125" style="2" customWidth="1"/>
    <col min="37" max="37" width="2.7109375" style="2" customWidth="1"/>
    <col min="38" max="41" width="4.42578125" style="2" bestFit="1" customWidth="1"/>
    <col min="42" max="42" width="3.28515625" style="2" bestFit="1" customWidth="1"/>
    <col min="43" max="43" width="4.42578125" style="2" bestFit="1" customWidth="1"/>
    <col min="44" max="44" width="9.140625" style="2" customWidth="1"/>
    <col min="45" max="45" width="2.140625" style="2" customWidth="1"/>
    <col min="46" max="46" width="9.140625" style="2"/>
    <col min="47" max="47" width="23" style="2" bestFit="1" customWidth="1"/>
    <col min="48" max="16384" width="9.140625" style="2"/>
  </cols>
  <sheetData>
    <row r="1" spans="1:47" ht="15" customHeight="1" x14ac:dyDescent="0.25">
      <c r="A1" s="52" t="s">
        <v>68</v>
      </c>
      <c r="B1" s="52"/>
      <c r="C1" s="52"/>
      <c r="D1" s="52"/>
      <c r="E1" s="53"/>
      <c r="F1" s="54">
        <v>45962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5"/>
      <c r="AL1" s="55"/>
      <c r="AM1" s="55"/>
      <c r="AN1" s="55"/>
      <c r="AO1" s="55"/>
      <c r="AP1" s="55"/>
      <c r="AQ1" s="55"/>
      <c r="AS1" s="65"/>
      <c r="AT1" s="66" t="s">
        <v>66</v>
      </c>
      <c r="AU1" s="67"/>
    </row>
    <row r="2" spans="1:47" ht="8.25" hidden="1" customHeight="1" x14ac:dyDescent="0.25">
      <c r="A2" s="3"/>
      <c r="B2" s="3"/>
      <c r="C2" s="4"/>
      <c r="D2" s="4"/>
      <c r="E2" s="1"/>
      <c r="F2" s="24">
        <v>0</v>
      </c>
      <c r="G2" s="24">
        <v>1</v>
      </c>
      <c r="H2" s="24">
        <v>2</v>
      </c>
      <c r="I2" s="24">
        <v>3</v>
      </c>
      <c r="J2" s="24">
        <v>4</v>
      </c>
      <c r="K2" s="24">
        <v>5</v>
      </c>
      <c r="L2" s="24">
        <v>6</v>
      </c>
      <c r="M2" s="24">
        <v>7</v>
      </c>
      <c r="N2" s="24">
        <v>8</v>
      </c>
      <c r="O2" s="24">
        <v>9</v>
      </c>
      <c r="P2" s="24">
        <v>10</v>
      </c>
      <c r="Q2" s="24">
        <v>11</v>
      </c>
      <c r="R2" s="24">
        <v>12</v>
      </c>
      <c r="S2" s="24">
        <v>13</v>
      </c>
      <c r="T2" s="24">
        <v>14</v>
      </c>
      <c r="U2" s="24">
        <v>15</v>
      </c>
      <c r="V2" s="24">
        <v>16</v>
      </c>
      <c r="W2" s="24">
        <v>17</v>
      </c>
      <c r="X2" s="24">
        <v>18</v>
      </c>
      <c r="Y2" s="24">
        <v>19</v>
      </c>
      <c r="Z2" s="24">
        <v>20</v>
      </c>
      <c r="AA2" s="24">
        <v>21</v>
      </c>
      <c r="AB2" s="24">
        <v>22</v>
      </c>
      <c r="AC2" s="24">
        <v>23</v>
      </c>
      <c r="AD2" s="24">
        <v>24</v>
      </c>
      <c r="AE2" s="24">
        <v>25</v>
      </c>
      <c r="AF2" s="24">
        <v>26</v>
      </c>
      <c r="AG2" s="24">
        <v>27</v>
      </c>
      <c r="AH2" s="24">
        <v>28</v>
      </c>
      <c r="AI2" s="24">
        <v>29</v>
      </c>
      <c r="AJ2" s="24">
        <v>30</v>
      </c>
      <c r="AK2" s="3"/>
      <c r="AL2" s="3"/>
      <c r="AM2" s="3"/>
      <c r="AN2" s="3"/>
      <c r="AO2" s="3"/>
      <c r="AP2" s="3"/>
      <c r="AQ2" s="25" t="s">
        <v>67</v>
      </c>
      <c r="AS2" s="65"/>
      <c r="AT2" s="68"/>
      <c r="AU2" s="67"/>
    </row>
    <row r="3" spans="1:47" ht="15" customHeight="1" x14ac:dyDescent="0.25">
      <c r="A3" s="56" t="s">
        <v>69</v>
      </c>
      <c r="B3" s="56"/>
      <c r="C3" s="56"/>
      <c r="D3" s="26" t="s">
        <v>0</v>
      </c>
      <c r="F3" s="27" t="str">
        <f>TEXT($F$1+F2,"ddd")</f>
        <v>Sat</v>
      </c>
      <c r="G3" s="27" t="str">
        <f t="shared" ref="G3:AJ3" si="0">TEXT($F$1+G2,"ddd")</f>
        <v>Sun</v>
      </c>
      <c r="H3" s="27" t="str">
        <f t="shared" si="0"/>
        <v>Mon</v>
      </c>
      <c r="I3" s="27" t="str">
        <f t="shared" si="0"/>
        <v>Tue</v>
      </c>
      <c r="J3" s="27" t="str">
        <f t="shared" si="0"/>
        <v>Wed</v>
      </c>
      <c r="K3" s="27" t="str">
        <f t="shared" si="0"/>
        <v>Thu</v>
      </c>
      <c r="L3" s="27" t="str">
        <f t="shared" si="0"/>
        <v>Fri</v>
      </c>
      <c r="M3" s="27" t="str">
        <f t="shared" si="0"/>
        <v>Sat</v>
      </c>
      <c r="N3" s="27" t="str">
        <f t="shared" si="0"/>
        <v>Sun</v>
      </c>
      <c r="O3" s="27" t="str">
        <f t="shared" si="0"/>
        <v>Mon</v>
      </c>
      <c r="P3" s="27" t="str">
        <f t="shared" si="0"/>
        <v>Tue</v>
      </c>
      <c r="Q3" s="27" t="str">
        <f t="shared" si="0"/>
        <v>Wed</v>
      </c>
      <c r="R3" s="27" t="str">
        <f t="shared" si="0"/>
        <v>Thu</v>
      </c>
      <c r="S3" s="27" t="str">
        <f t="shared" si="0"/>
        <v>Fri</v>
      </c>
      <c r="T3" s="27" t="str">
        <f t="shared" si="0"/>
        <v>Sat</v>
      </c>
      <c r="U3" s="27" t="str">
        <f t="shared" si="0"/>
        <v>Sun</v>
      </c>
      <c r="V3" s="27" t="str">
        <f t="shared" si="0"/>
        <v>Mon</v>
      </c>
      <c r="W3" s="27" t="str">
        <f t="shared" si="0"/>
        <v>Tue</v>
      </c>
      <c r="X3" s="27" t="str">
        <f t="shared" si="0"/>
        <v>Wed</v>
      </c>
      <c r="Y3" s="27" t="str">
        <f t="shared" si="0"/>
        <v>Thu</v>
      </c>
      <c r="Z3" s="27" t="str">
        <f t="shared" si="0"/>
        <v>Fri</v>
      </c>
      <c r="AA3" s="27" t="str">
        <f t="shared" si="0"/>
        <v>Sat</v>
      </c>
      <c r="AB3" s="27" t="str">
        <f t="shared" si="0"/>
        <v>Sun</v>
      </c>
      <c r="AC3" s="27" t="str">
        <f t="shared" si="0"/>
        <v>Mon</v>
      </c>
      <c r="AD3" s="27" t="str">
        <f t="shared" si="0"/>
        <v>Tue</v>
      </c>
      <c r="AE3" s="27" t="str">
        <f t="shared" si="0"/>
        <v>Wed</v>
      </c>
      <c r="AF3" s="27" t="str">
        <f t="shared" si="0"/>
        <v>Thu</v>
      </c>
      <c r="AG3" s="27" t="str">
        <f t="shared" si="0"/>
        <v>Fri</v>
      </c>
      <c r="AH3" s="27" t="str">
        <f t="shared" si="0"/>
        <v>Sat</v>
      </c>
      <c r="AI3" s="27" t="str">
        <f t="shared" si="0"/>
        <v>Sun</v>
      </c>
      <c r="AJ3" s="27" t="str">
        <f t="shared" si="0"/>
        <v>Mon</v>
      </c>
      <c r="AK3" s="5"/>
      <c r="AL3" s="3"/>
      <c r="AM3" s="3"/>
      <c r="AN3" s="3"/>
      <c r="AO3" s="3"/>
      <c r="AP3" s="3"/>
      <c r="AQ3" s="25"/>
      <c r="AS3" s="65"/>
      <c r="AT3" s="66"/>
      <c r="AU3" s="67"/>
    </row>
    <row r="4" spans="1:47" x14ac:dyDescent="0.25">
      <c r="A4" s="6"/>
      <c r="B4" s="51" t="str">
        <f>COUNTA(C7:D34)&amp;" "&amp;"Employees"</f>
        <v>28 Employees</v>
      </c>
      <c r="C4" s="51"/>
      <c r="D4" s="28" t="s">
        <v>1</v>
      </c>
      <c r="F4" s="29" t="str">
        <f>TEXT($F$1+F2,"dd")</f>
        <v>01</v>
      </c>
      <c r="G4" s="29" t="str">
        <f t="shared" ref="G4:AJ4" si="1">TEXT($F$1+G2,"dd")</f>
        <v>02</v>
      </c>
      <c r="H4" s="29" t="str">
        <f t="shared" si="1"/>
        <v>03</v>
      </c>
      <c r="I4" s="29" t="str">
        <f t="shared" si="1"/>
        <v>04</v>
      </c>
      <c r="J4" s="29" t="str">
        <f t="shared" si="1"/>
        <v>05</v>
      </c>
      <c r="K4" s="29" t="str">
        <f t="shared" si="1"/>
        <v>06</v>
      </c>
      <c r="L4" s="29" t="str">
        <f t="shared" si="1"/>
        <v>07</v>
      </c>
      <c r="M4" s="29" t="str">
        <f t="shared" si="1"/>
        <v>08</v>
      </c>
      <c r="N4" s="29" t="str">
        <f t="shared" si="1"/>
        <v>09</v>
      </c>
      <c r="O4" s="29" t="str">
        <f t="shared" si="1"/>
        <v>10</v>
      </c>
      <c r="P4" s="29" t="str">
        <f t="shared" si="1"/>
        <v>11</v>
      </c>
      <c r="Q4" s="29" t="str">
        <f t="shared" si="1"/>
        <v>12</v>
      </c>
      <c r="R4" s="29" t="str">
        <f t="shared" si="1"/>
        <v>13</v>
      </c>
      <c r="S4" s="29" t="str">
        <f t="shared" si="1"/>
        <v>14</v>
      </c>
      <c r="T4" s="29" t="str">
        <f t="shared" si="1"/>
        <v>15</v>
      </c>
      <c r="U4" s="29" t="str">
        <f t="shared" si="1"/>
        <v>16</v>
      </c>
      <c r="V4" s="29" t="str">
        <f t="shared" si="1"/>
        <v>17</v>
      </c>
      <c r="W4" s="29" t="str">
        <f t="shared" si="1"/>
        <v>18</v>
      </c>
      <c r="X4" s="29" t="str">
        <f t="shared" si="1"/>
        <v>19</v>
      </c>
      <c r="Y4" s="29" t="str">
        <f t="shared" si="1"/>
        <v>20</v>
      </c>
      <c r="Z4" s="29" t="str">
        <f t="shared" si="1"/>
        <v>21</v>
      </c>
      <c r="AA4" s="29" t="str">
        <f t="shared" si="1"/>
        <v>22</v>
      </c>
      <c r="AB4" s="29" t="str">
        <f t="shared" si="1"/>
        <v>23</v>
      </c>
      <c r="AC4" s="29" t="str">
        <f t="shared" si="1"/>
        <v>24</v>
      </c>
      <c r="AD4" s="29" t="str">
        <f t="shared" si="1"/>
        <v>25</v>
      </c>
      <c r="AE4" s="29" t="str">
        <f t="shared" si="1"/>
        <v>26</v>
      </c>
      <c r="AF4" s="29" t="str">
        <f t="shared" si="1"/>
        <v>27</v>
      </c>
      <c r="AG4" s="29" t="str">
        <f t="shared" si="1"/>
        <v>28</v>
      </c>
      <c r="AH4" s="29" t="str">
        <f t="shared" si="1"/>
        <v>29</v>
      </c>
      <c r="AI4" s="29" t="str">
        <f t="shared" si="1"/>
        <v>30</v>
      </c>
      <c r="AJ4" s="29" t="str">
        <f t="shared" si="1"/>
        <v>01</v>
      </c>
      <c r="AK4" s="5"/>
      <c r="AL4" s="30">
        <v>1</v>
      </c>
      <c r="AM4" s="31">
        <v>2</v>
      </c>
      <c r="AN4" s="32">
        <v>3</v>
      </c>
      <c r="AO4" s="33" t="s">
        <v>60</v>
      </c>
      <c r="AP4" s="34" t="s">
        <v>59</v>
      </c>
      <c r="AQ4" s="35"/>
      <c r="AS4" s="65"/>
      <c r="AT4" s="66"/>
      <c r="AU4" s="67"/>
    </row>
    <row r="5" spans="1:47" ht="6" customHeight="1" x14ac:dyDescent="0.25">
      <c r="A5" s="5"/>
      <c r="B5" s="5"/>
      <c r="C5" s="5"/>
      <c r="D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7"/>
      <c r="AM5" s="7"/>
      <c r="AN5" s="7"/>
      <c r="AO5" s="7"/>
      <c r="AP5" s="7"/>
      <c r="AQ5" s="7"/>
      <c r="AS5" s="65"/>
      <c r="AT5" s="66"/>
      <c r="AU5" s="67"/>
    </row>
    <row r="6" spans="1:47" ht="14.1" customHeight="1" thickBot="1" x14ac:dyDescent="0.3">
      <c r="A6" s="8" t="s">
        <v>58</v>
      </c>
      <c r="B6" s="8" t="s">
        <v>30</v>
      </c>
      <c r="C6" s="9" t="s">
        <v>2</v>
      </c>
      <c r="D6" s="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7"/>
      <c r="AM6" s="7"/>
      <c r="AN6" s="7"/>
      <c r="AO6" s="7"/>
      <c r="AP6" s="7"/>
      <c r="AQ6" s="7"/>
      <c r="AS6" s="65"/>
      <c r="AT6" s="66"/>
      <c r="AU6" s="67"/>
    </row>
    <row r="7" spans="1:47" ht="14.1" customHeight="1" x14ac:dyDescent="0.25">
      <c r="A7" s="10">
        <f t="shared" ref="A7:A34" si="2">ROW()-6</f>
        <v>1</v>
      </c>
      <c r="B7" s="11" t="s">
        <v>71</v>
      </c>
      <c r="C7" s="12" t="s">
        <v>21</v>
      </c>
      <c r="D7" s="12"/>
      <c r="F7" s="57" t="s">
        <v>59</v>
      </c>
      <c r="G7" s="58" t="s">
        <v>59</v>
      </c>
      <c r="H7" s="58">
        <v>2</v>
      </c>
      <c r="I7" s="58">
        <v>1</v>
      </c>
      <c r="J7" s="58" t="s">
        <v>60</v>
      </c>
      <c r="K7" s="58">
        <v>3</v>
      </c>
      <c r="L7" s="58">
        <v>3</v>
      </c>
      <c r="M7" s="58">
        <v>2</v>
      </c>
      <c r="N7" s="58" t="s">
        <v>60</v>
      </c>
      <c r="O7" s="58">
        <v>1</v>
      </c>
      <c r="P7" s="58" t="s">
        <v>60</v>
      </c>
      <c r="Q7" s="58">
        <v>3</v>
      </c>
      <c r="R7" s="58">
        <v>3</v>
      </c>
      <c r="S7" s="58">
        <v>2</v>
      </c>
      <c r="T7" s="58">
        <v>2</v>
      </c>
      <c r="U7" s="58">
        <v>2</v>
      </c>
      <c r="V7" s="58">
        <v>1</v>
      </c>
      <c r="W7" s="58" t="s">
        <v>60</v>
      </c>
      <c r="X7" s="58">
        <v>3</v>
      </c>
      <c r="Y7" s="58">
        <v>2</v>
      </c>
      <c r="Z7" s="58">
        <v>1</v>
      </c>
      <c r="AA7" s="58">
        <v>1</v>
      </c>
      <c r="AB7" s="58" t="s">
        <v>60</v>
      </c>
      <c r="AC7" s="58">
        <v>3</v>
      </c>
      <c r="AD7" s="58">
        <v>2</v>
      </c>
      <c r="AE7" s="58">
        <v>2</v>
      </c>
      <c r="AF7" s="58">
        <v>1</v>
      </c>
      <c r="AG7" s="58">
        <v>1</v>
      </c>
      <c r="AH7" s="58" t="s">
        <v>60</v>
      </c>
      <c r="AI7" s="58">
        <v>2</v>
      </c>
      <c r="AJ7" s="59"/>
      <c r="AK7" s="14"/>
      <c r="AL7" s="37">
        <f>COUNTIF($F7:$AJ7,AL$4)</f>
        <v>7</v>
      </c>
      <c r="AM7" s="38">
        <f t="shared" ref="AM7:AP28" si="3">COUNTIF($F7:$AJ7,AM$4)</f>
        <v>9</v>
      </c>
      <c r="AN7" s="39">
        <f t="shared" si="3"/>
        <v>6</v>
      </c>
      <c r="AO7" s="40">
        <f t="shared" si="3"/>
        <v>6</v>
      </c>
      <c r="AP7" s="41">
        <f t="shared" si="3"/>
        <v>2</v>
      </c>
      <c r="AQ7" s="36">
        <f>AN7+AM7+AL7</f>
        <v>22</v>
      </c>
      <c r="AR7" s="15"/>
      <c r="AS7" s="42"/>
      <c r="AT7" s="69">
        <v>1</v>
      </c>
      <c r="AU7" s="70" t="s">
        <v>62</v>
      </c>
    </row>
    <row r="8" spans="1:47" ht="14.1" customHeight="1" x14ac:dyDescent="0.25">
      <c r="A8" s="10">
        <f t="shared" si="2"/>
        <v>2</v>
      </c>
      <c r="B8" s="11" t="s">
        <v>31</v>
      </c>
      <c r="C8" s="12" t="s">
        <v>72</v>
      </c>
      <c r="D8" s="12"/>
      <c r="F8" s="60">
        <v>3</v>
      </c>
      <c r="G8" s="13">
        <v>3</v>
      </c>
      <c r="H8" s="13" t="s">
        <v>60</v>
      </c>
      <c r="I8" s="13">
        <v>2</v>
      </c>
      <c r="J8" s="13">
        <v>1</v>
      </c>
      <c r="K8" s="13" t="s">
        <v>60</v>
      </c>
      <c r="L8" s="13">
        <v>3</v>
      </c>
      <c r="M8" s="13">
        <v>3</v>
      </c>
      <c r="N8" s="13">
        <v>2</v>
      </c>
      <c r="O8" s="13" t="s">
        <v>60</v>
      </c>
      <c r="P8" s="13">
        <v>1</v>
      </c>
      <c r="Q8" s="13" t="s">
        <v>60</v>
      </c>
      <c r="R8" s="13">
        <v>3</v>
      </c>
      <c r="S8" s="13">
        <v>3</v>
      </c>
      <c r="T8" s="13">
        <v>2</v>
      </c>
      <c r="U8" s="13">
        <v>1</v>
      </c>
      <c r="V8" s="13" t="s">
        <v>60</v>
      </c>
      <c r="W8" s="13">
        <v>3</v>
      </c>
      <c r="X8" s="13">
        <v>3</v>
      </c>
      <c r="Y8" s="13">
        <v>3</v>
      </c>
      <c r="Z8" s="13" t="s">
        <v>60</v>
      </c>
      <c r="AA8" s="13">
        <v>2</v>
      </c>
      <c r="AB8" s="13">
        <v>1</v>
      </c>
      <c r="AC8" s="13" t="s">
        <v>60</v>
      </c>
      <c r="AD8" s="13">
        <v>3</v>
      </c>
      <c r="AE8" s="13">
        <v>3</v>
      </c>
      <c r="AF8" s="13">
        <v>2</v>
      </c>
      <c r="AG8" s="13">
        <v>2</v>
      </c>
      <c r="AH8" s="13">
        <v>1</v>
      </c>
      <c r="AI8" s="13" t="s">
        <v>60</v>
      </c>
      <c r="AJ8" s="61"/>
      <c r="AK8" s="14"/>
      <c r="AL8" s="37">
        <f t="shared" ref="AL8:AL28" si="4">COUNTIF($F8:$AJ8,AL$4)</f>
        <v>5</v>
      </c>
      <c r="AM8" s="38">
        <f t="shared" si="3"/>
        <v>6</v>
      </c>
      <c r="AN8" s="39">
        <f t="shared" si="3"/>
        <v>11</v>
      </c>
      <c r="AO8" s="40">
        <f t="shared" si="3"/>
        <v>8</v>
      </c>
      <c r="AP8" s="41">
        <f t="shared" si="3"/>
        <v>0</v>
      </c>
      <c r="AQ8" s="36">
        <f t="shared" ref="AQ8:AQ26" si="5">AN8+AM8+AL8</f>
        <v>22</v>
      </c>
      <c r="AR8" s="15"/>
      <c r="AS8" s="42"/>
      <c r="AT8" s="69">
        <v>2</v>
      </c>
      <c r="AU8" s="70" t="s">
        <v>63</v>
      </c>
    </row>
    <row r="9" spans="1:47" ht="14.1" customHeight="1" x14ac:dyDescent="0.25">
      <c r="A9" s="10">
        <f t="shared" si="2"/>
        <v>3</v>
      </c>
      <c r="B9" s="11" t="s">
        <v>32</v>
      </c>
      <c r="C9" s="12" t="s">
        <v>17</v>
      </c>
      <c r="D9" s="12"/>
      <c r="F9" s="60" t="s">
        <v>60</v>
      </c>
      <c r="G9" s="13">
        <v>3</v>
      </c>
      <c r="H9" s="13">
        <v>3</v>
      </c>
      <c r="I9" s="13" t="s">
        <v>60</v>
      </c>
      <c r="J9" s="13">
        <v>2</v>
      </c>
      <c r="K9" s="13">
        <v>1</v>
      </c>
      <c r="L9" s="13" t="s">
        <v>60</v>
      </c>
      <c r="M9" s="13">
        <v>3</v>
      </c>
      <c r="N9" s="13">
        <v>3</v>
      </c>
      <c r="O9" s="13">
        <v>2</v>
      </c>
      <c r="P9" s="13" t="s">
        <v>60</v>
      </c>
      <c r="Q9" s="13">
        <v>1</v>
      </c>
      <c r="R9" s="13" t="s">
        <v>60</v>
      </c>
      <c r="S9" s="13">
        <v>3</v>
      </c>
      <c r="T9" s="13">
        <v>3</v>
      </c>
      <c r="U9" s="13">
        <v>2</v>
      </c>
      <c r="V9" s="13">
        <v>2</v>
      </c>
      <c r="W9" s="13">
        <v>1</v>
      </c>
      <c r="X9" s="13" t="s">
        <v>60</v>
      </c>
      <c r="Y9" s="13">
        <v>3</v>
      </c>
      <c r="Z9" s="13">
        <v>2</v>
      </c>
      <c r="AA9" s="13" t="s">
        <v>60</v>
      </c>
      <c r="AB9" s="13">
        <v>2</v>
      </c>
      <c r="AC9" s="13">
        <v>1</v>
      </c>
      <c r="AD9" s="13" t="s">
        <v>60</v>
      </c>
      <c r="AE9" s="13">
        <v>3</v>
      </c>
      <c r="AF9" s="13">
        <v>2</v>
      </c>
      <c r="AG9" s="13">
        <v>2</v>
      </c>
      <c r="AH9" s="13">
        <v>1</v>
      </c>
      <c r="AI9" s="13">
        <v>1</v>
      </c>
      <c r="AJ9" s="61"/>
      <c r="AK9" s="14"/>
      <c r="AL9" s="37">
        <f>COUNTIF($F9:$AJ9,AL$4)</f>
        <v>6</v>
      </c>
      <c r="AM9" s="38">
        <f t="shared" si="3"/>
        <v>8</v>
      </c>
      <c r="AN9" s="39">
        <f t="shared" si="3"/>
        <v>8</v>
      </c>
      <c r="AO9" s="40">
        <f t="shared" si="3"/>
        <v>8</v>
      </c>
      <c r="AP9" s="41">
        <f t="shared" si="3"/>
        <v>0</v>
      </c>
      <c r="AQ9" s="36">
        <f t="shared" si="5"/>
        <v>22</v>
      </c>
      <c r="AR9" s="15"/>
      <c r="AS9" s="42"/>
      <c r="AT9" s="69">
        <v>3</v>
      </c>
      <c r="AU9" s="70" t="s">
        <v>64</v>
      </c>
    </row>
    <row r="10" spans="1:47" ht="14.1" customHeight="1" x14ac:dyDescent="0.25">
      <c r="A10" s="10">
        <f t="shared" si="2"/>
        <v>4</v>
      </c>
      <c r="B10" s="11" t="s">
        <v>33</v>
      </c>
      <c r="C10" s="12" t="s">
        <v>28</v>
      </c>
      <c r="D10" s="12"/>
      <c r="F10" s="60">
        <v>1</v>
      </c>
      <c r="G10" s="13" t="s">
        <v>60</v>
      </c>
      <c r="H10" s="13">
        <v>3</v>
      </c>
      <c r="I10" s="13">
        <v>3</v>
      </c>
      <c r="J10" s="13" t="s">
        <v>60</v>
      </c>
      <c r="K10" s="13">
        <v>2</v>
      </c>
      <c r="L10" s="13">
        <v>1</v>
      </c>
      <c r="M10" s="13" t="s">
        <v>60</v>
      </c>
      <c r="N10" s="13">
        <v>3</v>
      </c>
      <c r="O10" s="13">
        <v>3</v>
      </c>
      <c r="P10" s="13">
        <v>2</v>
      </c>
      <c r="Q10" s="13" t="s">
        <v>60</v>
      </c>
      <c r="R10" s="13">
        <v>1</v>
      </c>
      <c r="S10" s="13" t="s">
        <v>60</v>
      </c>
      <c r="T10" s="13">
        <v>3</v>
      </c>
      <c r="U10" s="13">
        <v>3</v>
      </c>
      <c r="V10" s="13">
        <v>3</v>
      </c>
      <c r="W10" s="13">
        <v>2</v>
      </c>
      <c r="X10" s="13">
        <v>1</v>
      </c>
      <c r="Y10" s="13" t="s">
        <v>60</v>
      </c>
      <c r="Z10" s="13">
        <v>3</v>
      </c>
      <c r="AA10" s="13">
        <v>3</v>
      </c>
      <c r="AB10" s="13" t="s">
        <v>60</v>
      </c>
      <c r="AC10" s="13">
        <v>2</v>
      </c>
      <c r="AD10" s="13">
        <v>1</v>
      </c>
      <c r="AE10" s="13" t="s">
        <v>60</v>
      </c>
      <c r="AF10" s="13">
        <v>3</v>
      </c>
      <c r="AG10" s="13">
        <v>2</v>
      </c>
      <c r="AH10" s="13">
        <v>2</v>
      </c>
      <c r="AI10" s="13">
        <v>2</v>
      </c>
      <c r="AJ10" s="61"/>
      <c r="AK10" s="14"/>
      <c r="AL10" s="37">
        <f t="shared" si="4"/>
        <v>5</v>
      </c>
      <c r="AM10" s="38">
        <f t="shared" si="3"/>
        <v>7</v>
      </c>
      <c r="AN10" s="39">
        <f t="shared" si="3"/>
        <v>10</v>
      </c>
      <c r="AO10" s="40">
        <f t="shared" si="3"/>
        <v>8</v>
      </c>
      <c r="AP10" s="41">
        <f t="shared" si="3"/>
        <v>0</v>
      </c>
      <c r="AQ10" s="36">
        <f t="shared" si="5"/>
        <v>22</v>
      </c>
      <c r="AR10" s="15"/>
      <c r="AS10" s="42"/>
      <c r="AT10" s="71" t="s">
        <v>59</v>
      </c>
      <c r="AU10" s="70" t="s">
        <v>61</v>
      </c>
    </row>
    <row r="11" spans="1:47" ht="14.1" customHeight="1" x14ac:dyDescent="0.25">
      <c r="A11" s="10">
        <f t="shared" si="2"/>
        <v>5</v>
      </c>
      <c r="B11" s="11" t="s">
        <v>34</v>
      </c>
      <c r="C11" s="12" t="s">
        <v>14</v>
      </c>
      <c r="D11" s="12"/>
      <c r="F11" s="60">
        <v>2</v>
      </c>
      <c r="G11" s="13">
        <v>1</v>
      </c>
      <c r="H11" s="13" t="s">
        <v>60</v>
      </c>
      <c r="I11" s="13">
        <v>3</v>
      </c>
      <c r="J11" s="13">
        <v>3</v>
      </c>
      <c r="K11" s="13" t="s">
        <v>60</v>
      </c>
      <c r="L11" s="13">
        <v>2</v>
      </c>
      <c r="M11" s="13">
        <v>1</v>
      </c>
      <c r="N11" s="13" t="s">
        <v>60</v>
      </c>
      <c r="O11" s="13">
        <v>3</v>
      </c>
      <c r="P11" s="13">
        <v>3</v>
      </c>
      <c r="Q11" s="13">
        <v>2</v>
      </c>
      <c r="R11" s="13">
        <v>2</v>
      </c>
      <c r="S11" s="13">
        <v>1</v>
      </c>
      <c r="T11" s="13" t="s">
        <v>60</v>
      </c>
      <c r="U11" s="13" t="s">
        <v>59</v>
      </c>
      <c r="V11" s="13" t="s">
        <v>59</v>
      </c>
      <c r="W11" s="13" t="s">
        <v>59</v>
      </c>
      <c r="X11" s="13" t="s">
        <v>59</v>
      </c>
      <c r="Y11" s="13" t="s">
        <v>59</v>
      </c>
      <c r="Z11" s="13" t="s">
        <v>59</v>
      </c>
      <c r="AA11" s="13" t="s">
        <v>59</v>
      </c>
      <c r="AB11" s="13" t="s">
        <v>59</v>
      </c>
      <c r="AC11" s="13" t="s">
        <v>59</v>
      </c>
      <c r="AD11" s="13" t="s">
        <v>59</v>
      </c>
      <c r="AE11" s="13" t="s">
        <v>59</v>
      </c>
      <c r="AF11" s="13" t="s">
        <v>59</v>
      </c>
      <c r="AG11" s="13" t="s">
        <v>59</v>
      </c>
      <c r="AH11" s="13" t="s">
        <v>59</v>
      </c>
      <c r="AI11" s="13" t="s">
        <v>59</v>
      </c>
      <c r="AJ11" s="61"/>
      <c r="AK11" s="14"/>
      <c r="AL11" s="37">
        <f t="shared" si="4"/>
        <v>3</v>
      </c>
      <c r="AM11" s="38">
        <f t="shared" si="3"/>
        <v>4</v>
      </c>
      <c r="AN11" s="39">
        <f t="shared" si="3"/>
        <v>4</v>
      </c>
      <c r="AO11" s="40">
        <f t="shared" si="3"/>
        <v>4</v>
      </c>
      <c r="AP11" s="41">
        <f t="shared" si="3"/>
        <v>15</v>
      </c>
      <c r="AQ11" s="36">
        <f t="shared" si="5"/>
        <v>11</v>
      </c>
      <c r="AR11" s="15"/>
      <c r="AS11" s="42"/>
      <c r="AT11" s="71" t="s">
        <v>60</v>
      </c>
      <c r="AU11" s="70" t="s">
        <v>65</v>
      </c>
    </row>
    <row r="12" spans="1:47" ht="14.1" customHeight="1" x14ac:dyDescent="0.25">
      <c r="A12" s="10">
        <f t="shared" si="2"/>
        <v>6</v>
      </c>
      <c r="B12" s="11" t="s">
        <v>35</v>
      </c>
      <c r="C12" s="12" t="s">
        <v>29</v>
      </c>
      <c r="D12" s="12"/>
      <c r="F12" s="60" t="s">
        <v>60</v>
      </c>
      <c r="G12" s="13">
        <v>2</v>
      </c>
      <c r="H12" s="13">
        <v>1</v>
      </c>
      <c r="I12" s="13" t="s">
        <v>60</v>
      </c>
      <c r="J12" s="13">
        <v>3</v>
      </c>
      <c r="K12" s="13">
        <v>3</v>
      </c>
      <c r="L12" s="13" t="s">
        <v>60</v>
      </c>
      <c r="M12" s="13">
        <v>2</v>
      </c>
      <c r="N12" s="13">
        <v>1</v>
      </c>
      <c r="O12" s="13" t="s">
        <v>60</v>
      </c>
      <c r="P12" s="13">
        <v>3</v>
      </c>
      <c r="Q12" s="13">
        <v>3</v>
      </c>
      <c r="R12" s="13">
        <v>2</v>
      </c>
      <c r="S12" s="13" t="s">
        <v>60</v>
      </c>
      <c r="T12" s="13">
        <v>1</v>
      </c>
      <c r="U12" s="13" t="s">
        <v>60</v>
      </c>
      <c r="V12" s="13">
        <v>3</v>
      </c>
      <c r="W12" s="13">
        <v>3</v>
      </c>
      <c r="X12" s="13">
        <v>2</v>
      </c>
      <c r="Y12" s="13">
        <v>2</v>
      </c>
      <c r="Z12" s="13">
        <v>1</v>
      </c>
      <c r="AA12" s="13" t="s">
        <v>60</v>
      </c>
      <c r="AB12" s="13">
        <v>3</v>
      </c>
      <c r="AC12" s="13">
        <v>3</v>
      </c>
      <c r="AD12" s="13">
        <v>2</v>
      </c>
      <c r="AE12" s="13">
        <v>1</v>
      </c>
      <c r="AF12" s="13">
        <v>1</v>
      </c>
      <c r="AG12" s="13" t="s">
        <v>60</v>
      </c>
      <c r="AH12" s="13">
        <v>3</v>
      </c>
      <c r="AI12" s="13">
        <v>3</v>
      </c>
      <c r="AJ12" s="61"/>
      <c r="AK12" s="14"/>
      <c r="AL12" s="37">
        <f t="shared" si="4"/>
        <v>6</v>
      </c>
      <c r="AM12" s="38">
        <f t="shared" si="3"/>
        <v>6</v>
      </c>
      <c r="AN12" s="39">
        <f t="shared" si="3"/>
        <v>10</v>
      </c>
      <c r="AO12" s="40">
        <f t="shared" si="3"/>
        <v>8</v>
      </c>
      <c r="AP12" s="41">
        <f t="shared" si="3"/>
        <v>0</v>
      </c>
      <c r="AQ12" s="36">
        <f t="shared" si="5"/>
        <v>22</v>
      </c>
      <c r="AR12" s="15"/>
      <c r="AS12" s="42"/>
      <c r="AT12" s="66"/>
      <c r="AU12" s="67"/>
    </row>
    <row r="13" spans="1:47" ht="14.1" customHeight="1" x14ac:dyDescent="0.25">
      <c r="A13" s="10">
        <f t="shared" si="2"/>
        <v>7</v>
      </c>
      <c r="B13" s="11" t="s">
        <v>36</v>
      </c>
      <c r="C13" s="12" t="s">
        <v>7</v>
      </c>
      <c r="D13" s="12"/>
      <c r="F13" s="60">
        <v>3</v>
      </c>
      <c r="G13" s="13" t="s">
        <v>60</v>
      </c>
      <c r="H13" s="13">
        <v>2</v>
      </c>
      <c r="I13" s="13">
        <v>1</v>
      </c>
      <c r="J13" s="13" t="s">
        <v>60</v>
      </c>
      <c r="K13" s="13">
        <v>3</v>
      </c>
      <c r="L13" s="13">
        <v>3</v>
      </c>
      <c r="M13" s="13" t="s">
        <v>60</v>
      </c>
      <c r="N13" s="13">
        <v>2</v>
      </c>
      <c r="O13" s="13">
        <v>1</v>
      </c>
      <c r="P13" s="13" t="s">
        <v>60</v>
      </c>
      <c r="Q13" s="13">
        <v>3</v>
      </c>
      <c r="R13" s="13">
        <v>3</v>
      </c>
      <c r="S13" s="13">
        <v>2</v>
      </c>
      <c r="T13" s="13" t="s">
        <v>60</v>
      </c>
      <c r="U13" s="13">
        <v>1</v>
      </c>
      <c r="V13" s="13" t="s">
        <v>60</v>
      </c>
      <c r="W13" s="13">
        <v>3</v>
      </c>
      <c r="X13" s="13">
        <v>3</v>
      </c>
      <c r="Y13" s="13">
        <v>2</v>
      </c>
      <c r="Z13" s="13">
        <v>2</v>
      </c>
      <c r="AA13" s="13">
        <v>1</v>
      </c>
      <c r="AB13" s="13" t="s">
        <v>60</v>
      </c>
      <c r="AC13" s="13">
        <v>3</v>
      </c>
      <c r="AD13" s="13">
        <v>3</v>
      </c>
      <c r="AE13" s="13">
        <v>2</v>
      </c>
      <c r="AF13" s="13">
        <v>2</v>
      </c>
      <c r="AG13" s="13">
        <v>1</v>
      </c>
      <c r="AH13" s="13" t="s">
        <v>60</v>
      </c>
      <c r="AI13" s="13">
        <v>3</v>
      </c>
      <c r="AJ13" s="61"/>
      <c r="AK13" s="14"/>
      <c r="AL13" s="37">
        <f t="shared" si="4"/>
        <v>5</v>
      </c>
      <c r="AM13" s="38">
        <f t="shared" si="3"/>
        <v>7</v>
      </c>
      <c r="AN13" s="39">
        <f t="shared" si="3"/>
        <v>10</v>
      </c>
      <c r="AO13" s="40">
        <f t="shared" si="3"/>
        <v>8</v>
      </c>
      <c r="AP13" s="41">
        <f t="shared" si="3"/>
        <v>0</v>
      </c>
      <c r="AQ13" s="36">
        <f t="shared" si="5"/>
        <v>22</v>
      </c>
      <c r="AR13" s="15"/>
      <c r="AS13" s="42"/>
      <c r="AT13" s="72"/>
      <c r="AU13" s="70" t="s">
        <v>70</v>
      </c>
    </row>
    <row r="14" spans="1:47" ht="14.1" customHeight="1" x14ac:dyDescent="0.25">
      <c r="A14" s="10">
        <f t="shared" si="2"/>
        <v>8</v>
      </c>
      <c r="B14" s="11" t="s">
        <v>37</v>
      </c>
      <c r="C14" s="12" t="s">
        <v>23</v>
      </c>
      <c r="D14" s="12"/>
      <c r="F14" s="60">
        <v>3</v>
      </c>
      <c r="G14" s="13">
        <v>3</v>
      </c>
      <c r="H14" s="13" t="s">
        <v>60</v>
      </c>
      <c r="I14" s="13">
        <v>2</v>
      </c>
      <c r="J14" s="13">
        <v>1</v>
      </c>
      <c r="K14" s="13" t="s">
        <v>60</v>
      </c>
      <c r="L14" s="13">
        <v>3</v>
      </c>
      <c r="M14" s="13">
        <v>3</v>
      </c>
      <c r="N14" s="13" t="s">
        <v>60</v>
      </c>
      <c r="O14" s="13">
        <v>2</v>
      </c>
      <c r="P14" s="13">
        <v>1</v>
      </c>
      <c r="Q14" s="13" t="s">
        <v>60</v>
      </c>
      <c r="R14" s="13">
        <v>3</v>
      </c>
      <c r="S14" s="13">
        <v>3</v>
      </c>
      <c r="T14" s="13">
        <v>2</v>
      </c>
      <c r="U14" s="13" t="s">
        <v>60</v>
      </c>
      <c r="V14" s="13">
        <v>1</v>
      </c>
      <c r="W14" s="13" t="s">
        <v>60</v>
      </c>
      <c r="X14" s="13">
        <v>3</v>
      </c>
      <c r="Y14" s="13">
        <v>2</v>
      </c>
      <c r="Z14" s="13">
        <v>2</v>
      </c>
      <c r="AA14" s="13">
        <v>2</v>
      </c>
      <c r="AB14" s="13">
        <v>1</v>
      </c>
      <c r="AC14" s="13" t="s">
        <v>60</v>
      </c>
      <c r="AD14" s="13">
        <v>3</v>
      </c>
      <c r="AE14" s="13">
        <v>3</v>
      </c>
      <c r="AF14" s="13">
        <v>2</v>
      </c>
      <c r="AG14" s="13">
        <v>2</v>
      </c>
      <c r="AH14" s="13">
        <v>1</v>
      </c>
      <c r="AI14" s="13" t="s">
        <v>60</v>
      </c>
      <c r="AJ14" s="61"/>
      <c r="AK14" s="14"/>
      <c r="AL14" s="37">
        <f t="shared" si="4"/>
        <v>5</v>
      </c>
      <c r="AM14" s="38">
        <f t="shared" si="3"/>
        <v>8</v>
      </c>
      <c r="AN14" s="39">
        <f t="shared" si="3"/>
        <v>9</v>
      </c>
      <c r="AO14" s="40">
        <f t="shared" si="3"/>
        <v>8</v>
      </c>
      <c r="AP14" s="41">
        <f t="shared" si="3"/>
        <v>0</v>
      </c>
      <c r="AQ14" s="36">
        <f t="shared" si="5"/>
        <v>22</v>
      </c>
      <c r="AR14" s="15"/>
      <c r="AS14" s="42"/>
      <c r="AT14" s="66"/>
      <c r="AU14" s="67"/>
    </row>
    <row r="15" spans="1:47" ht="14.1" customHeight="1" x14ac:dyDescent="0.25">
      <c r="A15" s="10">
        <f t="shared" si="2"/>
        <v>9</v>
      </c>
      <c r="B15" s="11" t="s">
        <v>38</v>
      </c>
      <c r="C15" s="12" t="s">
        <v>22</v>
      </c>
      <c r="D15" s="12"/>
      <c r="F15" s="60" t="s">
        <v>60</v>
      </c>
      <c r="G15" s="13">
        <v>3</v>
      </c>
      <c r="H15" s="13">
        <v>3</v>
      </c>
      <c r="I15" s="13" t="s">
        <v>60</v>
      </c>
      <c r="J15" s="13">
        <v>1</v>
      </c>
      <c r="K15" s="13">
        <v>1</v>
      </c>
      <c r="L15" s="13" t="s">
        <v>60</v>
      </c>
      <c r="M15" s="13">
        <v>3</v>
      </c>
      <c r="N15" s="13">
        <v>3</v>
      </c>
      <c r="O15" s="13" t="s">
        <v>60</v>
      </c>
      <c r="P15" s="13">
        <v>2</v>
      </c>
      <c r="Q15" s="13">
        <v>1</v>
      </c>
      <c r="R15" s="13" t="s">
        <v>60</v>
      </c>
      <c r="S15" s="13">
        <v>3</v>
      </c>
      <c r="T15" s="13">
        <v>3</v>
      </c>
      <c r="U15" s="13">
        <v>2</v>
      </c>
      <c r="V15" s="13" t="s">
        <v>60</v>
      </c>
      <c r="W15" s="13">
        <v>1</v>
      </c>
      <c r="X15" s="13" t="s">
        <v>60</v>
      </c>
      <c r="Y15" s="13">
        <v>3</v>
      </c>
      <c r="Z15" s="13">
        <v>3</v>
      </c>
      <c r="AA15" s="13">
        <v>2</v>
      </c>
      <c r="AB15" s="13">
        <v>2</v>
      </c>
      <c r="AC15" s="13">
        <v>1</v>
      </c>
      <c r="AD15" s="13" t="s">
        <v>60</v>
      </c>
      <c r="AE15" s="13">
        <v>3</v>
      </c>
      <c r="AF15" s="13">
        <v>3</v>
      </c>
      <c r="AG15" s="13">
        <v>3</v>
      </c>
      <c r="AH15" s="13">
        <v>2</v>
      </c>
      <c r="AI15" s="13">
        <v>1</v>
      </c>
      <c r="AJ15" s="61"/>
      <c r="AK15" s="14"/>
      <c r="AL15" s="37">
        <f t="shared" si="4"/>
        <v>6</v>
      </c>
      <c r="AM15" s="38">
        <f t="shared" si="3"/>
        <v>5</v>
      </c>
      <c r="AN15" s="39">
        <f t="shared" si="3"/>
        <v>11</v>
      </c>
      <c r="AO15" s="40">
        <f t="shared" si="3"/>
        <v>8</v>
      </c>
      <c r="AP15" s="41">
        <f t="shared" si="3"/>
        <v>0</v>
      </c>
      <c r="AQ15" s="36">
        <f t="shared" si="5"/>
        <v>22</v>
      </c>
      <c r="AR15" s="15"/>
      <c r="AS15" s="42"/>
      <c r="AT15" s="66"/>
      <c r="AU15" s="67"/>
    </row>
    <row r="16" spans="1:47" ht="14.1" customHeight="1" x14ac:dyDescent="0.25">
      <c r="A16" s="10">
        <f t="shared" si="2"/>
        <v>10</v>
      </c>
      <c r="B16" s="11" t="s">
        <v>39</v>
      </c>
      <c r="C16" s="12" t="s">
        <v>10</v>
      </c>
      <c r="D16" s="12"/>
      <c r="F16" s="60">
        <v>1</v>
      </c>
      <c r="G16" s="13" t="s">
        <v>60</v>
      </c>
      <c r="H16" s="13">
        <v>2</v>
      </c>
      <c r="I16" s="13">
        <v>2</v>
      </c>
      <c r="J16" s="13" t="s">
        <v>60</v>
      </c>
      <c r="K16" s="13">
        <v>2</v>
      </c>
      <c r="L16" s="13">
        <v>1</v>
      </c>
      <c r="M16" s="13" t="s">
        <v>60</v>
      </c>
      <c r="N16" s="13">
        <v>3</v>
      </c>
      <c r="O16" s="13">
        <v>3</v>
      </c>
      <c r="P16" s="13" t="s">
        <v>60</v>
      </c>
      <c r="Q16" s="13">
        <v>2</v>
      </c>
      <c r="R16" s="13">
        <v>1</v>
      </c>
      <c r="S16" s="13" t="s">
        <v>60</v>
      </c>
      <c r="T16" s="13">
        <v>3</v>
      </c>
      <c r="U16" s="13">
        <v>3</v>
      </c>
      <c r="V16" s="13">
        <v>2</v>
      </c>
      <c r="W16" s="13" t="s">
        <v>60</v>
      </c>
      <c r="X16" s="13">
        <v>1</v>
      </c>
      <c r="Y16" s="13" t="s">
        <v>60</v>
      </c>
      <c r="Z16" s="13">
        <v>3</v>
      </c>
      <c r="AA16" s="13">
        <v>3</v>
      </c>
      <c r="AB16" s="13">
        <v>2</v>
      </c>
      <c r="AC16" s="13">
        <v>2</v>
      </c>
      <c r="AD16" s="13">
        <v>1</v>
      </c>
      <c r="AE16" s="13" t="s">
        <v>60</v>
      </c>
      <c r="AF16" s="13">
        <v>3</v>
      </c>
      <c r="AG16" s="13">
        <v>3</v>
      </c>
      <c r="AH16" s="13">
        <v>2</v>
      </c>
      <c r="AI16" s="13">
        <v>2</v>
      </c>
      <c r="AJ16" s="61"/>
      <c r="AK16" s="14"/>
      <c r="AL16" s="37">
        <f t="shared" si="4"/>
        <v>5</v>
      </c>
      <c r="AM16" s="38">
        <f t="shared" si="3"/>
        <v>9</v>
      </c>
      <c r="AN16" s="39">
        <f t="shared" si="3"/>
        <v>8</v>
      </c>
      <c r="AO16" s="40">
        <f t="shared" si="3"/>
        <v>8</v>
      </c>
      <c r="AP16" s="41">
        <f t="shared" si="3"/>
        <v>0</v>
      </c>
      <c r="AQ16" s="36">
        <f t="shared" si="5"/>
        <v>22</v>
      </c>
      <c r="AR16" s="15"/>
      <c r="AS16" s="42"/>
      <c r="AT16" s="66"/>
      <c r="AU16" s="67"/>
    </row>
    <row r="17" spans="1:47" ht="14.1" customHeight="1" x14ac:dyDescent="0.25">
      <c r="A17" s="10">
        <f t="shared" si="2"/>
        <v>11</v>
      </c>
      <c r="B17" s="11" t="s">
        <v>40</v>
      </c>
      <c r="C17" s="12" t="s">
        <v>25</v>
      </c>
      <c r="D17" s="12"/>
      <c r="F17" s="60">
        <v>2</v>
      </c>
      <c r="G17" s="13">
        <v>1</v>
      </c>
      <c r="H17" s="13" t="s">
        <v>60</v>
      </c>
      <c r="I17" s="13">
        <v>3</v>
      </c>
      <c r="J17" s="13">
        <v>3</v>
      </c>
      <c r="K17" s="13" t="s">
        <v>60</v>
      </c>
      <c r="L17" s="13">
        <v>2</v>
      </c>
      <c r="M17" s="13">
        <v>1</v>
      </c>
      <c r="N17" s="13" t="s">
        <v>60</v>
      </c>
      <c r="O17" s="13">
        <v>3</v>
      </c>
      <c r="P17" s="13">
        <v>3</v>
      </c>
      <c r="Q17" s="13" t="s">
        <v>60</v>
      </c>
      <c r="R17" s="13">
        <v>2</v>
      </c>
      <c r="S17" s="13">
        <v>1</v>
      </c>
      <c r="T17" s="13" t="s">
        <v>60</v>
      </c>
      <c r="U17" s="13">
        <v>3</v>
      </c>
      <c r="V17" s="13">
        <v>3</v>
      </c>
      <c r="W17" s="13">
        <v>2</v>
      </c>
      <c r="X17" s="13" t="s">
        <v>60</v>
      </c>
      <c r="Y17" s="13">
        <v>1</v>
      </c>
      <c r="Z17" s="13" t="s">
        <v>60</v>
      </c>
      <c r="AA17" s="13">
        <v>3</v>
      </c>
      <c r="AB17" s="13">
        <v>3</v>
      </c>
      <c r="AC17" s="13">
        <v>2</v>
      </c>
      <c r="AD17" s="13">
        <v>2</v>
      </c>
      <c r="AE17" s="13">
        <v>1</v>
      </c>
      <c r="AF17" s="13" t="s">
        <v>60</v>
      </c>
      <c r="AG17" s="13">
        <v>3</v>
      </c>
      <c r="AH17" s="13">
        <v>3</v>
      </c>
      <c r="AI17" s="13">
        <v>2</v>
      </c>
      <c r="AJ17" s="61"/>
      <c r="AK17" s="14"/>
      <c r="AL17" s="37">
        <f t="shared" si="4"/>
        <v>5</v>
      </c>
      <c r="AM17" s="38">
        <f t="shared" si="3"/>
        <v>7</v>
      </c>
      <c r="AN17" s="39">
        <f t="shared" si="3"/>
        <v>10</v>
      </c>
      <c r="AO17" s="40">
        <f t="shared" si="3"/>
        <v>8</v>
      </c>
      <c r="AP17" s="41">
        <f t="shared" si="3"/>
        <v>0</v>
      </c>
      <c r="AQ17" s="36">
        <f t="shared" si="5"/>
        <v>22</v>
      </c>
      <c r="AR17" s="15"/>
      <c r="AS17" s="42"/>
      <c r="AT17" s="66"/>
      <c r="AU17" s="67"/>
    </row>
    <row r="18" spans="1:47" ht="14.1" customHeight="1" x14ac:dyDescent="0.25">
      <c r="A18" s="10">
        <f t="shared" si="2"/>
        <v>12</v>
      </c>
      <c r="B18" s="11" t="s">
        <v>41</v>
      </c>
      <c r="C18" s="12" t="s">
        <v>8</v>
      </c>
      <c r="D18" s="12"/>
      <c r="F18" s="60">
        <v>2</v>
      </c>
      <c r="G18" s="13">
        <v>2</v>
      </c>
      <c r="H18" s="13">
        <v>1</v>
      </c>
      <c r="I18" s="13" t="s">
        <v>60</v>
      </c>
      <c r="J18" s="13">
        <v>3</v>
      </c>
      <c r="K18" s="13">
        <v>3</v>
      </c>
      <c r="L18" s="13" t="s">
        <v>60</v>
      </c>
      <c r="M18" s="13">
        <v>2</v>
      </c>
      <c r="N18" s="13">
        <v>1</v>
      </c>
      <c r="O18" s="13" t="s">
        <v>60</v>
      </c>
      <c r="P18" s="13">
        <v>3</v>
      </c>
      <c r="Q18" s="13">
        <v>3</v>
      </c>
      <c r="R18" s="13">
        <v>1</v>
      </c>
      <c r="S18" s="13">
        <v>2</v>
      </c>
      <c r="T18" s="13">
        <v>1</v>
      </c>
      <c r="U18" s="13" t="s">
        <v>60</v>
      </c>
      <c r="V18" s="13">
        <v>3</v>
      </c>
      <c r="W18" s="13">
        <v>3</v>
      </c>
      <c r="X18" s="13">
        <v>2</v>
      </c>
      <c r="Y18" s="13" t="s">
        <v>60</v>
      </c>
      <c r="Z18" s="13">
        <v>1</v>
      </c>
      <c r="AA18" s="13" t="s">
        <v>60</v>
      </c>
      <c r="AB18" s="13">
        <v>3</v>
      </c>
      <c r="AC18" s="13" t="s">
        <v>60</v>
      </c>
      <c r="AD18" s="13">
        <v>2</v>
      </c>
      <c r="AE18" s="13">
        <v>2</v>
      </c>
      <c r="AF18" s="13">
        <v>1</v>
      </c>
      <c r="AG18" s="13" t="s">
        <v>60</v>
      </c>
      <c r="AH18" s="13">
        <v>3</v>
      </c>
      <c r="AI18" s="13">
        <v>3</v>
      </c>
      <c r="AJ18" s="61"/>
      <c r="AK18" s="14"/>
      <c r="AL18" s="37">
        <f t="shared" si="4"/>
        <v>6</v>
      </c>
      <c r="AM18" s="38">
        <f t="shared" si="3"/>
        <v>7</v>
      </c>
      <c r="AN18" s="39">
        <f t="shared" si="3"/>
        <v>9</v>
      </c>
      <c r="AO18" s="40">
        <f t="shared" si="3"/>
        <v>8</v>
      </c>
      <c r="AP18" s="41">
        <f t="shared" si="3"/>
        <v>0</v>
      </c>
      <c r="AQ18" s="36">
        <f t="shared" si="5"/>
        <v>22</v>
      </c>
      <c r="AR18" s="15"/>
      <c r="AS18" s="42"/>
      <c r="AT18" s="66"/>
      <c r="AU18" s="67"/>
    </row>
    <row r="19" spans="1:47" ht="14.1" customHeight="1" x14ac:dyDescent="0.25">
      <c r="A19" s="10">
        <f t="shared" si="2"/>
        <v>13</v>
      </c>
      <c r="B19" s="11" t="s">
        <v>42</v>
      </c>
      <c r="C19" s="12" t="s">
        <v>6</v>
      </c>
      <c r="D19" s="12"/>
      <c r="F19" s="60">
        <v>3</v>
      </c>
      <c r="G19" s="13">
        <v>2</v>
      </c>
      <c r="H19" s="13">
        <v>2</v>
      </c>
      <c r="I19" s="13">
        <v>1</v>
      </c>
      <c r="J19" s="13" t="s">
        <v>60</v>
      </c>
      <c r="K19" s="13">
        <v>3</v>
      </c>
      <c r="L19" s="13">
        <v>3</v>
      </c>
      <c r="M19" s="13" t="s">
        <v>60</v>
      </c>
      <c r="N19" s="13">
        <v>1</v>
      </c>
      <c r="O19" s="13">
        <v>1</v>
      </c>
      <c r="P19" s="13" t="s">
        <v>60</v>
      </c>
      <c r="Q19" s="13">
        <v>3</v>
      </c>
      <c r="R19" s="13">
        <v>3</v>
      </c>
      <c r="S19" s="13" t="s">
        <v>60</v>
      </c>
      <c r="T19" s="13">
        <v>2</v>
      </c>
      <c r="U19" s="13">
        <v>1</v>
      </c>
      <c r="V19" s="13" t="s">
        <v>60</v>
      </c>
      <c r="W19" s="13">
        <v>3</v>
      </c>
      <c r="X19" s="13">
        <v>3</v>
      </c>
      <c r="Y19" s="13">
        <v>2</v>
      </c>
      <c r="Z19" s="13" t="s">
        <v>60</v>
      </c>
      <c r="AA19" s="13">
        <v>1</v>
      </c>
      <c r="AB19" s="13" t="s">
        <v>60</v>
      </c>
      <c r="AC19" s="13">
        <v>3</v>
      </c>
      <c r="AD19" s="13">
        <v>3</v>
      </c>
      <c r="AE19" s="13">
        <v>2</v>
      </c>
      <c r="AF19" s="13">
        <v>2</v>
      </c>
      <c r="AG19" s="13">
        <v>1</v>
      </c>
      <c r="AH19" s="13" t="s">
        <v>60</v>
      </c>
      <c r="AI19" s="13">
        <v>3</v>
      </c>
      <c r="AJ19" s="61"/>
      <c r="AK19" s="14"/>
      <c r="AL19" s="37">
        <f t="shared" si="4"/>
        <v>6</v>
      </c>
      <c r="AM19" s="38">
        <f t="shared" si="3"/>
        <v>6</v>
      </c>
      <c r="AN19" s="39">
        <f t="shared" si="3"/>
        <v>10</v>
      </c>
      <c r="AO19" s="40">
        <f t="shared" si="3"/>
        <v>8</v>
      </c>
      <c r="AP19" s="41">
        <f t="shared" si="3"/>
        <v>0</v>
      </c>
      <c r="AQ19" s="36">
        <f t="shared" si="5"/>
        <v>22</v>
      </c>
      <c r="AR19" s="15"/>
      <c r="AS19" s="42"/>
      <c r="AT19" s="66"/>
      <c r="AU19" s="67"/>
    </row>
    <row r="20" spans="1:47" ht="14.1" customHeight="1" x14ac:dyDescent="0.25">
      <c r="A20" s="10">
        <f t="shared" si="2"/>
        <v>14</v>
      </c>
      <c r="B20" s="11" t="s">
        <v>43</v>
      </c>
      <c r="C20" s="12" t="s">
        <v>11</v>
      </c>
      <c r="D20" s="12"/>
      <c r="F20" s="60">
        <v>3</v>
      </c>
      <c r="G20" s="13">
        <v>3</v>
      </c>
      <c r="H20" s="13">
        <v>3</v>
      </c>
      <c r="I20" s="13">
        <v>3</v>
      </c>
      <c r="J20" s="13">
        <v>3</v>
      </c>
      <c r="K20" s="13" t="s">
        <v>60</v>
      </c>
      <c r="L20" s="13">
        <v>3</v>
      </c>
      <c r="M20" s="13">
        <v>2</v>
      </c>
      <c r="N20" s="13" t="s">
        <v>60</v>
      </c>
      <c r="O20" s="13">
        <v>1</v>
      </c>
      <c r="P20" s="13">
        <v>3</v>
      </c>
      <c r="Q20" s="13" t="s">
        <v>60</v>
      </c>
      <c r="R20" s="13">
        <v>3</v>
      </c>
      <c r="S20" s="13">
        <v>3</v>
      </c>
      <c r="T20" s="13" t="s">
        <v>60</v>
      </c>
      <c r="U20" s="13">
        <v>2</v>
      </c>
      <c r="V20" s="13">
        <v>1</v>
      </c>
      <c r="W20" s="13" t="s">
        <v>60</v>
      </c>
      <c r="X20" s="13">
        <v>3</v>
      </c>
      <c r="Y20" s="13">
        <v>3</v>
      </c>
      <c r="Z20" s="13">
        <v>3</v>
      </c>
      <c r="AA20" s="13" t="s">
        <v>60</v>
      </c>
      <c r="AB20" s="13">
        <v>1</v>
      </c>
      <c r="AC20" s="13" t="s">
        <v>60</v>
      </c>
      <c r="AD20" s="13">
        <v>3</v>
      </c>
      <c r="AE20" s="13">
        <v>3</v>
      </c>
      <c r="AF20" s="13">
        <v>3</v>
      </c>
      <c r="AG20" s="13">
        <v>3</v>
      </c>
      <c r="AH20" s="13">
        <v>2</v>
      </c>
      <c r="AI20" s="13" t="s">
        <v>60</v>
      </c>
      <c r="AJ20" s="61"/>
      <c r="AK20" s="14"/>
      <c r="AL20" s="37">
        <f t="shared" si="4"/>
        <v>3</v>
      </c>
      <c r="AM20" s="38">
        <f t="shared" si="3"/>
        <v>3</v>
      </c>
      <c r="AN20" s="39">
        <f t="shared" si="3"/>
        <v>16</v>
      </c>
      <c r="AO20" s="40">
        <f t="shared" si="3"/>
        <v>8</v>
      </c>
      <c r="AP20" s="41">
        <f t="shared" si="3"/>
        <v>0</v>
      </c>
      <c r="AQ20" s="36">
        <f t="shared" si="5"/>
        <v>22</v>
      </c>
      <c r="AR20" s="15"/>
      <c r="AS20" s="42"/>
      <c r="AT20" s="66"/>
      <c r="AU20" s="67"/>
    </row>
    <row r="21" spans="1:47" ht="14.1" customHeight="1" x14ac:dyDescent="0.25">
      <c r="A21" s="10">
        <f t="shared" si="2"/>
        <v>15</v>
      </c>
      <c r="B21" s="11" t="s">
        <v>44</v>
      </c>
      <c r="C21" s="12" t="s">
        <v>15</v>
      </c>
      <c r="D21" s="12"/>
      <c r="F21" s="60" t="s">
        <v>60</v>
      </c>
      <c r="G21" s="13">
        <v>3</v>
      </c>
      <c r="H21" s="13">
        <v>2</v>
      </c>
      <c r="I21" s="13">
        <v>2</v>
      </c>
      <c r="J21" s="13">
        <v>2</v>
      </c>
      <c r="K21" s="13">
        <v>1</v>
      </c>
      <c r="L21" s="13" t="s">
        <v>60</v>
      </c>
      <c r="M21" s="13">
        <v>3</v>
      </c>
      <c r="N21" s="13">
        <v>3</v>
      </c>
      <c r="O21" s="13" t="s">
        <v>60</v>
      </c>
      <c r="P21" s="13">
        <v>1</v>
      </c>
      <c r="Q21" s="13">
        <v>1</v>
      </c>
      <c r="R21" s="13" t="s">
        <v>60</v>
      </c>
      <c r="S21" s="13">
        <v>3</v>
      </c>
      <c r="T21" s="13">
        <v>3</v>
      </c>
      <c r="U21" s="13" t="s">
        <v>60</v>
      </c>
      <c r="V21" s="13">
        <v>2</v>
      </c>
      <c r="W21" s="13">
        <v>1</v>
      </c>
      <c r="X21" s="13" t="s">
        <v>60</v>
      </c>
      <c r="Y21" s="13">
        <v>3</v>
      </c>
      <c r="Z21" s="13">
        <v>3</v>
      </c>
      <c r="AA21" s="13">
        <v>2</v>
      </c>
      <c r="AB21" s="13" t="s">
        <v>60</v>
      </c>
      <c r="AC21" s="13">
        <v>1</v>
      </c>
      <c r="AD21" s="13" t="s">
        <v>60</v>
      </c>
      <c r="AE21" s="13">
        <v>3</v>
      </c>
      <c r="AF21" s="13">
        <v>3</v>
      </c>
      <c r="AG21" s="13">
        <v>2</v>
      </c>
      <c r="AH21" s="13">
        <v>2</v>
      </c>
      <c r="AI21" s="13">
        <v>1</v>
      </c>
      <c r="AJ21" s="61"/>
      <c r="AK21" s="14"/>
      <c r="AL21" s="37">
        <f t="shared" si="4"/>
        <v>6</v>
      </c>
      <c r="AM21" s="38">
        <f t="shared" si="3"/>
        <v>7</v>
      </c>
      <c r="AN21" s="39">
        <f t="shared" si="3"/>
        <v>9</v>
      </c>
      <c r="AO21" s="40">
        <f t="shared" si="3"/>
        <v>8</v>
      </c>
      <c r="AP21" s="41">
        <f t="shared" si="3"/>
        <v>0</v>
      </c>
      <c r="AQ21" s="36">
        <f t="shared" si="5"/>
        <v>22</v>
      </c>
      <c r="AR21" s="15"/>
      <c r="AS21" s="42"/>
      <c r="AT21" s="66"/>
      <c r="AU21" s="67"/>
    </row>
    <row r="22" spans="1:47" ht="14.1" customHeight="1" x14ac:dyDescent="0.25">
      <c r="A22" s="10">
        <f t="shared" si="2"/>
        <v>16</v>
      </c>
      <c r="B22" s="11" t="s">
        <v>45</v>
      </c>
      <c r="C22" s="12" t="s">
        <v>9</v>
      </c>
      <c r="D22" s="12"/>
      <c r="F22" s="60">
        <v>1</v>
      </c>
      <c r="G22" s="13" t="s">
        <v>60</v>
      </c>
      <c r="H22" s="13">
        <v>3</v>
      </c>
      <c r="I22" s="13">
        <v>3</v>
      </c>
      <c r="J22" s="13">
        <v>2</v>
      </c>
      <c r="K22" s="13">
        <v>2</v>
      </c>
      <c r="L22" s="13">
        <v>1</v>
      </c>
      <c r="M22" s="13" t="s">
        <v>60</v>
      </c>
      <c r="N22" s="13">
        <v>3</v>
      </c>
      <c r="O22" s="13">
        <v>2</v>
      </c>
      <c r="P22" s="13" t="s">
        <v>60</v>
      </c>
      <c r="Q22" s="13">
        <v>2</v>
      </c>
      <c r="R22" s="13">
        <v>1</v>
      </c>
      <c r="S22" s="13" t="s">
        <v>60</v>
      </c>
      <c r="T22" s="13">
        <v>3</v>
      </c>
      <c r="U22" s="13">
        <v>3</v>
      </c>
      <c r="V22" s="13" t="s">
        <v>60</v>
      </c>
      <c r="W22" s="13">
        <v>2</v>
      </c>
      <c r="X22" s="13">
        <v>1</v>
      </c>
      <c r="Y22" s="13" t="s">
        <v>60</v>
      </c>
      <c r="Z22" s="13">
        <v>3</v>
      </c>
      <c r="AA22" s="13">
        <v>3</v>
      </c>
      <c r="AB22" s="13">
        <v>2</v>
      </c>
      <c r="AC22" s="13" t="s">
        <v>60</v>
      </c>
      <c r="AD22" s="13">
        <v>1</v>
      </c>
      <c r="AE22" s="13" t="s">
        <v>60</v>
      </c>
      <c r="AF22" s="13">
        <v>3</v>
      </c>
      <c r="AG22" s="13">
        <v>3</v>
      </c>
      <c r="AH22" s="13">
        <v>2</v>
      </c>
      <c r="AI22" s="13">
        <v>2</v>
      </c>
      <c r="AJ22" s="61"/>
      <c r="AK22" s="14"/>
      <c r="AL22" s="37">
        <f t="shared" si="4"/>
        <v>5</v>
      </c>
      <c r="AM22" s="38">
        <f t="shared" si="3"/>
        <v>8</v>
      </c>
      <c r="AN22" s="39">
        <f t="shared" si="3"/>
        <v>9</v>
      </c>
      <c r="AO22" s="40">
        <f t="shared" si="3"/>
        <v>8</v>
      </c>
      <c r="AP22" s="41">
        <f t="shared" si="3"/>
        <v>0</v>
      </c>
      <c r="AQ22" s="36">
        <f>AN22+AM22+AL22</f>
        <v>22</v>
      </c>
      <c r="AR22" s="15"/>
      <c r="AS22" s="42"/>
      <c r="AT22" s="66"/>
      <c r="AU22" s="67"/>
    </row>
    <row r="23" spans="1:47" ht="14.1" customHeight="1" x14ac:dyDescent="0.25">
      <c r="A23" s="10">
        <f t="shared" si="2"/>
        <v>17</v>
      </c>
      <c r="B23" s="11" t="s">
        <v>46</v>
      </c>
      <c r="C23" s="12" t="s">
        <v>24</v>
      </c>
      <c r="D23" s="12"/>
      <c r="F23" s="60">
        <v>2</v>
      </c>
      <c r="G23" s="13">
        <v>1</v>
      </c>
      <c r="H23" s="13" t="s">
        <v>60</v>
      </c>
      <c r="I23" s="13">
        <v>3</v>
      </c>
      <c r="J23" s="13">
        <v>3</v>
      </c>
      <c r="K23" s="13">
        <v>2</v>
      </c>
      <c r="L23" s="13">
        <v>2</v>
      </c>
      <c r="M23" s="13">
        <v>1</v>
      </c>
      <c r="N23" s="13" t="s">
        <v>60</v>
      </c>
      <c r="O23" s="13">
        <v>3</v>
      </c>
      <c r="P23" s="13">
        <v>3</v>
      </c>
      <c r="Q23" s="13" t="s">
        <v>60</v>
      </c>
      <c r="R23" s="13">
        <v>2</v>
      </c>
      <c r="S23" s="13">
        <v>1</v>
      </c>
      <c r="T23" s="13" t="s">
        <v>60</v>
      </c>
      <c r="U23" s="13">
        <v>3</v>
      </c>
      <c r="V23" s="13" t="s">
        <v>60</v>
      </c>
      <c r="W23" s="13" t="s">
        <v>60</v>
      </c>
      <c r="X23" s="13">
        <v>2</v>
      </c>
      <c r="Y23" s="13">
        <v>1</v>
      </c>
      <c r="Z23" s="13" t="s">
        <v>60</v>
      </c>
      <c r="AA23" s="13">
        <v>3</v>
      </c>
      <c r="AB23" s="13">
        <v>3</v>
      </c>
      <c r="AC23" s="13">
        <v>2</v>
      </c>
      <c r="AD23" s="13">
        <v>2</v>
      </c>
      <c r="AE23" s="13">
        <v>1</v>
      </c>
      <c r="AF23" s="13" t="s">
        <v>60</v>
      </c>
      <c r="AG23" s="13">
        <v>3</v>
      </c>
      <c r="AH23" s="13">
        <v>3</v>
      </c>
      <c r="AI23" s="13">
        <v>3</v>
      </c>
      <c r="AJ23" s="61"/>
      <c r="AK23" s="14"/>
      <c r="AL23" s="37">
        <f t="shared" si="4"/>
        <v>5</v>
      </c>
      <c r="AM23" s="38">
        <f t="shared" si="3"/>
        <v>7</v>
      </c>
      <c r="AN23" s="39">
        <f t="shared" si="3"/>
        <v>10</v>
      </c>
      <c r="AO23" s="40">
        <f t="shared" si="3"/>
        <v>8</v>
      </c>
      <c r="AP23" s="41">
        <f t="shared" si="3"/>
        <v>0</v>
      </c>
      <c r="AQ23" s="36">
        <f t="shared" si="5"/>
        <v>22</v>
      </c>
      <c r="AR23" s="15"/>
      <c r="AS23" s="42"/>
      <c r="AT23" s="66"/>
      <c r="AU23" s="67"/>
    </row>
    <row r="24" spans="1:47" ht="14.1" customHeight="1" x14ac:dyDescent="0.25">
      <c r="A24" s="10">
        <f t="shared" si="2"/>
        <v>18</v>
      </c>
      <c r="B24" s="11" t="s">
        <v>47</v>
      </c>
      <c r="C24" s="12" t="s">
        <v>18</v>
      </c>
      <c r="D24" s="12"/>
      <c r="F24" s="60" t="s">
        <v>60</v>
      </c>
      <c r="G24" s="13">
        <v>1</v>
      </c>
      <c r="H24" s="13" t="s">
        <v>59</v>
      </c>
      <c r="I24" s="13" t="s">
        <v>59</v>
      </c>
      <c r="J24" s="13" t="s">
        <v>59</v>
      </c>
      <c r="K24" s="13" t="s">
        <v>59</v>
      </c>
      <c r="L24" s="13" t="s">
        <v>59</v>
      </c>
      <c r="M24" s="13" t="s">
        <v>59</v>
      </c>
      <c r="N24" s="13" t="s">
        <v>59</v>
      </c>
      <c r="O24" s="13" t="s">
        <v>60</v>
      </c>
      <c r="P24" s="13">
        <v>3</v>
      </c>
      <c r="Q24" s="13">
        <v>2</v>
      </c>
      <c r="R24" s="13" t="s">
        <v>60</v>
      </c>
      <c r="S24" s="13">
        <v>2</v>
      </c>
      <c r="T24" s="13">
        <v>1</v>
      </c>
      <c r="U24" s="13" t="s">
        <v>60</v>
      </c>
      <c r="V24" s="13">
        <v>3</v>
      </c>
      <c r="W24" s="13">
        <v>3</v>
      </c>
      <c r="X24" s="13" t="s">
        <v>60</v>
      </c>
      <c r="Y24" s="13">
        <v>2</v>
      </c>
      <c r="Z24" s="13">
        <v>1</v>
      </c>
      <c r="AA24" s="13" t="s">
        <v>60</v>
      </c>
      <c r="AB24" s="13">
        <v>3</v>
      </c>
      <c r="AC24" s="13">
        <v>3</v>
      </c>
      <c r="AD24" s="13">
        <v>2</v>
      </c>
      <c r="AE24" s="13">
        <v>2</v>
      </c>
      <c r="AF24" s="13">
        <v>1</v>
      </c>
      <c r="AG24" s="13" t="s">
        <v>60</v>
      </c>
      <c r="AH24" s="13">
        <v>3</v>
      </c>
      <c r="AI24" s="13">
        <v>3</v>
      </c>
      <c r="AJ24" s="61"/>
      <c r="AK24" s="14"/>
      <c r="AL24" s="37">
        <f t="shared" si="4"/>
        <v>4</v>
      </c>
      <c r="AM24" s="38">
        <f t="shared" si="3"/>
        <v>5</v>
      </c>
      <c r="AN24" s="39">
        <f t="shared" si="3"/>
        <v>7</v>
      </c>
      <c r="AO24" s="40">
        <f t="shared" si="3"/>
        <v>7</v>
      </c>
      <c r="AP24" s="41">
        <f t="shared" si="3"/>
        <v>7</v>
      </c>
      <c r="AQ24" s="36">
        <f t="shared" si="5"/>
        <v>16</v>
      </c>
      <c r="AR24" s="15"/>
      <c r="AS24" s="42"/>
      <c r="AT24" s="66"/>
      <c r="AU24" s="67"/>
    </row>
    <row r="25" spans="1:47" ht="14.1" customHeight="1" x14ac:dyDescent="0.25">
      <c r="A25" s="10">
        <f t="shared" si="2"/>
        <v>19</v>
      </c>
      <c r="B25" s="11" t="s">
        <v>48</v>
      </c>
      <c r="C25" s="12" t="s">
        <v>19</v>
      </c>
      <c r="D25" s="12"/>
      <c r="F25" s="60">
        <v>3</v>
      </c>
      <c r="G25" s="13" t="s">
        <v>60</v>
      </c>
      <c r="H25" s="13">
        <v>1</v>
      </c>
      <c r="I25" s="13">
        <v>1</v>
      </c>
      <c r="J25" s="13" t="s">
        <v>60</v>
      </c>
      <c r="K25" s="13">
        <v>3</v>
      </c>
      <c r="L25" s="13">
        <v>3</v>
      </c>
      <c r="M25" s="13">
        <v>2</v>
      </c>
      <c r="N25" s="13">
        <v>2</v>
      </c>
      <c r="O25" s="13">
        <v>1</v>
      </c>
      <c r="P25" s="13" t="s">
        <v>60</v>
      </c>
      <c r="Q25" s="13">
        <v>3</v>
      </c>
      <c r="R25" s="13">
        <v>3</v>
      </c>
      <c r="S25" s="13" t="s">
        <v>60</v>
      </c>
      <c r="T25" s="13">
        <v>2</v>
      </c>
      <c r="U25" s="13">
        <v>1</v>
      </c>
      <c r="V25" s="13" t="s">
        <v>60</v>
      </c>
      <c r="W25" s="13">
        <v>3</v>
      </c>
      <c r="X25" s="13">
        <v>2</v>
      </c>
      <c r="Y25" s="13" t="s">
        <v>60</v>
      </c>
      <c r="Z25" s="13">
        <v>2</v>
      </c>
      <c r="AA25" s="13">
        <v>1</v>
      </c>
      <c r="AB25" s="13" t="s">
        <v>60</v>
      </c>
      <c r="AC25" s="13">
        <v>3</v>
      </c>
      <c r="AD25" s="13">
        <v>3</v>
      </c>
      <c r="AE25" s="13">
        <v>2</v>
      </c>
      <c r="AF25" s="13">
        <v>2</v>
      </c>
      <c r="AG25" s="13">
        <v>1</v>
      </c>
      <c r="AH25" s="13" t="s">
        <v>60</v>
      </c>
      <c r="AI25" s="13">
        <v>3</v>
      </c>
      <c r="AJ25" s="61"/>
      <c r="AK25" s="14"/>
      <c r="AL25" s="37">
        <f t="shared" si="4"/>
        <v>6</v>
      </c>
      <c r="AM25" s="38">
        <f t="shared" si="3"/>
        <v>7</v>
      </c>
      <c r="AN25" s="39">
        <f t="shared" si="3"/>
        <v>9</v>
      </c>
      <c r="AO25" s="40">
        <f t="shared" si="3"/>
        <v>8</v>
      </c>
      <c r="AP25" s="41">
        <f t="shared" si="3"/>
        <v>0</v>
      </c>
      <c r="AQ25" s="36">
        <f t="shared" si="5"/>
        <v>22</v>
      </c>
      <c r="AR25" s="15"/>
      <c r="AS25" s="42"/>
      <c r="AT25" s="66"/>
      <c r="AU25" s="67"/>
    </row>
    <row r="26" spans="1:47" ht="14.1" customHeight="1" x14ac:dyDescent="0.25">
      <c r="A26" s="10">
        <f t="shared" si="2"/>
        <v>20</v>
      </c>
      <c r="B26" s="11" t="s">
        <v>49</v>
      </c>
      <c r="C26" s="16" t="s">
        <v>5</v>
      </c>
      <c r="D26" s="16"/>
      <c r="F26" s="60">
        <v>3</v>
      </c>
      <c r="G26" s="13">
        <v>3</v>
      </c>
      <c r="H26" s="13" t="s">
        <v>60</v>
      </c>
      <c r="I26" s="13">
        <v>2</v>
      </c>
      <c r="J26" s="13">
        <v>1</v>
      </c>
      <c r="K26" s="13" t="s">
        <v>60</v>
      </c>
      <c r="L26" s="13">
        <v>3</v>
      </c>
      <c r="M26" s="13">
        <v>3</v>
      </c>
      <c r="N26" s="13">
        <v>2</v>
      </c>
      <c r="O26" s="13">
        <v>2</v>
      </c>
      <c r="P26" s="13">
        <v>1</v>
      </c>
      <c r="Q26" s="13" t="s">
        <v>60</v>
      </c>
      <c r="R26" s="13">
        <v>3</v>
      </c>
      <c r="S26" s="13">
        <v>1</v>
      </c>
      <c r="T26" s="13" t="s">
        <v>60</v>
      </c>
      <c r="U26" s="13">
        <v>2</v>
      </c>
      <c r="V26" s="13">
        <v>1</v>
      </c>
      <c r="W26" s="13" t="s">
        <v>60</v>
      </c>
      <c r="X26" s="13">
        <v>3</v>
      </c>
      <c r="Y26" s="13">
        <v>3</v>
      </c>
      <c r="Z26" s="13" t="s">
        <v>60</v>
      </c>
      <c r="AA26" s="13">
        <v>2</v>
      </c>
      <c r="AB26" s="13">
        <v>1</v>
      </c>
      <c r="AC26" s="13" t="s">
        <v>60</v>
      </c>
      <c r="AD26" s="13">
        <v>3</v>
      </c>
      <c r="AE26" s="13">
        <v>2</v>
      </c>
      <c r="AF26" s="13">
        <v>2</v>
      </c>
      <c r="AG26" s="13">
        <v>2</v>
      </c>
      <c r="AH26" s="13">
        <v>1</v>
      </c>
      <c r="AI26" s="13" t="s">
        <v>60</v>
      </c>
      <c r="AJ26" s="61"/>
      <c r="AK26" s="14"/>
      <c r="AL26" s="37">
        <f t="shared" si="4"/>
        <v>6</v>
      </c>
      <c r="AM26" s="38">
        <f t="shared" si="3"/>
        <v>8</v>
      </c>
      <c r="AN26" s="39">
        <f t="shared" si="3"/>
        <v>8</v>
      </c>
      <c r="AO26" s="40">
        <f t="shared" si="3"/>
        <v>8</v>
      </c>
      <c r="AP26" s="41">
        <f t="shared" si="3"/>
        <v>0</v>
      </c>
      <c r="AQ26" s="36">
        <f t="shared" si="5"/>
        <v>22</v>
      </c>
      <c r="AR26" s="15"/>
      <c r="AS26" s="42"/>
      <c r="AT26" s="66"/>
      <c r="AU26" s="67"/>
    </row>
    <row r="27" spans="1:47" ht="14.1" customHeight="1" x14ac:dyDescent="0.25">
      <c r="A27" s="10">
        <f t="shared" si="2"/>
        <v>21</v>
      </c>
      <c r="B27" s="11" t="s">
        <v>50</v>
      </c>
      <c r="C27" s="12" t="s">
        <v>3</v>
      </c>
      <c r="D27" s="12"/>
      <c r="F27" s="60" t="s">
        <v>60</v>
      </c>
      <c r="G27" s="13">
        <v>3</v>
      </c>
      <c r="H27" s="13">
        <v>3</v>
      </c>
      <c r="I27" s="13" t="s">
        <v>60</v>
      </c>
      <c r="J27" s="13">
        <v>2</v>
      </c>
      <c r="K27" s="13">
        <v>1</v>
      </c>
      <c r="L27" s="13" t="s">
        <v>60</v>
      </c>
      <c r="M27" s="13">
        <v>3</v>
      </c>
      <c r="N27" s="13">
        <v>3</v>
      </c>
      <c r="O27" s="13">
        <v>2</v>
      </c>
      <c r="P27" s="13">
        <v>2</v>
      </c>
      <c r="Q27" s="13">
        <v>1</v>
      </c>
      <c r="R27" s="13" t="s">
        <v>60</v>
      </c>
      <c r="S27" s="13">
        <v>3</v>
      </c>
      <c r="T27" s="13">
        <v>3</v>
      </c>
      <c r="U27" s="13" t="s">
        <v>60</v>
      </c>
      <c r="V27" s="13">
        <v>2</v>
      </c>
      <c r="W27" s="13">
        <v>1</v>
      </c>
      <c r="X27" s="13" t="s">
        <v>60</v>
      </c>
      <c r="Y27" s="13">
        <v>3</v>
      </c>
      <c r="Z27" s="13">
        <v>3</v>
      </c>
      <c r="AA27" s="13" t="s">
        <v>60</v>
      </c>
      <c r="AB27" s="13">
        <v>2</v>
      </c>
      <c r="AC27" s="13">
        <v>1</v>
      </c>
      <c r="AD27" s="13" t="s">
        <v>60</v>
      </c>
      <c r="AE27" s="13">
        <v>3</v>
      </c>
      <c r="AF27" s="13">
        <v>3</v>
      </c>
      <c r="AG27" s="13">
        <v>2</v>
      </c>
      <c r="AH27" s="13">
        <v>2</v>
      </c>
      <c r="AI27" s="13">
        <v>1</v>
      </c>
      <c r="AJ27" s="61"/>
      <c r="AK27" s="14"/>
      <c r="AL27" s="37">
        <f t="shared" si="4"/>
        <v>5</v>
      </c>
      <c r="AM27" s="38">
        <f t="shared" si="3"/>
        <v>7</v>
      </c>
      <c r="AN27" s="39">
        <f>COUNTIF($F27:$AJ27,AN$4)</f>
        <v>10</v>
      </c>
      <c r="AO27" s="40">
        <f t="shared" si="3"/>
        <v>8</v>
      </c>
      <c r="AP27" s="41">
        <f t="shared" si="3"/>
        <v>0</v>
      </c>
      <c r="AQ27" s="36">
        <f>AN27+AM27+AL27</f>
        <v>22</v>
      </c>
      <c r="AR27" s="15"/>
      <c r="AS27" s="42"/>
      <c r="AT27" s="66"/>
      <c r="AU27" s="67"/>
    </row>
    <row r="28" spans="1:47" ht="14.1" customHeight="1" x14ac:dyDescent="0.25">
      <c r="A28" s="10">
        <f t="shared" si="2"/>
        <v>22</v>
      </c>
      <c r="B28" s="11" t="s">
        <v>51</v>
      </c>
      <c r="C28" s="12" t="s">
        <v>16</v>
      </c>
      <c r="D28" s="12"/>
      <c r="F28" s="60">
        <v>1</v>
      </c>
      <c r="G28" s="13" t="s">
        <v>60</v>
      </c>
      <c r="H28" s="13">
        <v>3</v>
      </c>
      <c r="I28" s="13">
        <v>3</v>
      </c>
      <c r="J28" s="13" t="s">
        <v>60</v>
      </c>
      <c r="K28" s="13">
        <v>2</v>
      </c>
      <c r="L28" s="13">
        <v>1</v>
      </c>
      <c r="M28" s="13" t="s">
        <v>60</v>
      </c>
      <c r="N28" s="13">
        <v>3</v>
      </c>
      <c r="O28" s="13">
        <v>3</v>
      </c>
      <c r="P28" s="13">
        <v>2</v>
      </c>
      <c r="Q28" s="13">
        <v>2</v>
      </c>
      <c r="R28" s="13">
        <v>1</v>
      </c>
      <c r="S28" s="13" t="s">
        <v>60</v>
      </c>
      <c r="T28" s="13">
        <v>3</v>
      </c>
      <c r="U28" s="13">
        <v>3</v>
      </c>
      <c r="V28" s="13" t="s">
        <v>60</v>
      </c>
      <c r="W28" s="13">
        <v>2</v>
      </c>
      <c r="X28" s="13">
        <v>1</v>
      </c>
      <c r="Y28" s="13" t="s">
        <v>60</v>
      </c>
      <c r="Z28" s="13">
        <v>3</v>
      </c>
      <c r="AA28" s="13">
        <v>3</v>
      </c>
      <c r="AB28" s="13" t="s">
        <v>60</v>
      </c>
      <c r="AC28" s="13">
        <v>2</v>
      </c>
      <c r="AD28" s="13">
        <v>1</v>
      </c>
      <c r="AE28" s="13" t="s">
        <v>60</v>
      </c>
      <c r="AF28" s="13">
        <v>3</v>
      </c>
      <c r="AG28" s="13">
        <v>3</v>
      </c>
      <c r="AH28" s="13">
        <v>3</v>
      </c>
      <c r="AI28" s="13">
        <v>2</v>
      </c>
      <c r="AJ28" s="61"/>
      <c r="AK28" s="14"/>
      <c r="AL28" s="37">
        <f t="shared" si="4"/>
        <v>5</v>
      </c>
      <c r="AM28" s="38">
        <f t="shared" si="3"/>
        <v>6</v>
      </c>
      <c r="AN28" s="39">
        <f t="shared" si="3"/>
        <v>11</v>
      </c>
      <c r="AO28" s="40">
        <f t="shared" si="3"/>
        <v>8</v>
      </c>
      <c r="AP28" s="41">
        <f t="shared" si="3"/>
        <v>0</v>
      </c>
      <c r="AQ28" s="36">
        <f t="shared" ref="AQ28:AQ30" si="6">AN28+AM28+AL28</f>
        <v>22</v>
      </c>
      <c r="AR28" s="15"/>
      <c r="AS28" s="42"/>
      <c r="AT28" s="66"/>
      <c r="AU28" s="67"/>
    </row>
    <row r="29" spans="1:47" ht="14.1" customHeight="1" x14ac:dyDescent="0.25">
      <c r="A29" s="10">
        <f t="shared" si="2"/>
        <v>23</v>
      </c>
      <c r="B29" s="11" t="s">
        <v>52</v>
      </c>
      <c r="C29" s="12" t="s">
        <v>20</v>
      </c>
      <c r="D29" s="12"/>
      <c r="F29" s="60">
        <v>2</v>
      </c>
      <c r="G29" s="13">
        <v>1</v>
      </c>
      <c r="H29" s="13" t="s">
        <v>60</v>
      </c>
      <c r="I29" s="13">
        <v>3</v>
      </c>
      <c r="J29" s="13">
        <v>3</v>
      </c>
      <c r="K29" s="13" t="s">
        <v>60</v>
      </c>
      <c r="L29" s="13">
        <v>2</v>
      </c>
      <c r="M29" s="13">
        <v>1</v>
      </c>
      <c r="N29" s="13" t="s">
        <v>60</v>
      </c>
      <c r="O29" s="13">
        <v>3</v>
      </c>
      <c r="P29" s="13">
        <v>3</v>
      </c>
      <c r="Q29" s="13">
        <v>2</v>
      </c>
      <c r="R29" s="13">
        <v>2</v>
      </c>
      <c r="S29" s="13">
        <v>1</v>
      </c>
      <c r="T29" s="13">
        <v>1</v>
      </c>
      <c r="U29" s="13" t="s">
        <v>60</v>
      </c>
      <c r="V29" s="13">
        <v>3</v>
      </c>
      <c r="W29" s="13" t="s">
        <v>60</v>
      </c>
      <c r="X29" s="13">
        <v>2</v>
      </c>
      <c r="Y29" s="13">
        <v>1</v>
      </c>
      <c r="Z29" s="13" t="s">
        <v>60</v>
      </c>
      <c r="AA29" s="13">
        <v>3</v>
      </c>
      <c r="AB29" s="13">
        <v>3</v>
      </c>
      <c r="AC29" s="13" t="s">
        <v>60</v>
      </c>
      <c r="AD29" s="13">
        <v>2</v>
      </c>
      <c r="AE29" s="13">
        <v>1</v>
      </c>
      <c r="AF29" s="13" t="s">
        <v>60</v>
      </c>
      <c r="AG29" s="13">
        <v>3</v>
      </c>
      <c r="AH29" s="13">
        <v>3</v>
      </c>
      <c r="AI29" s="13">
        <v>2</v>
      </c>
      <c r="AJ29" s="61"/>
      <c r="AK29" s="17"/>
      <c r="AL29" s="37">
        <f t="shared" ref="AL29:AP34" si="7">COUNTIF($F29:$AJ29,AL$4)</f>
        <v>6</v>
      </c>
      <c r="AM29" s="38">
        <f t="shared" si="7"/>
        <v>7</v>
      </c>
      <c r="AN29" s="39">
        <f t="shared" si="7"/>
        <v>9</v>
      </c>
      <c r="AO29" s="40">
        <f t="shared" si="7"/>
        <v>8</v>
      </c>
      <c r="AP29" s="41">
        <f t="shared" si="7"/>
        <v>0</v>
      </c>
      <c r="AQ29" s="36">
        <f t="shared" si="6"/>
        <v>22</v>
      </c>
      <c r="AR29" s="15"/>
      <c r="AS29" s="42"/>
      <c r="AT29" s="66"/>
      <c r="AU29" s="67"/>
    </row>
    <row r="30" spans="1:47" ht="14.1" customHeight="1" x14ac:dyDescent="0.25">
      <c r="A30" s="10">
        <f t="shared" si="2"/>
        <v>24</v>
      </c>
      <c r="B30" s="11" t="s">
        <v>53</v>
      </c>
      <c r="C30" s="12" t="s">
        <v>13</v>
      </c>
      <c r="D30" s="12"/>
      <c r="F30" s="60">
        <v>3</v>
      </c>
      <c r="G30" s="13">
        <v>2</v>
      </c>
      <c r="H30" s="13">
        <v>1</v>
      </c>
      <c r="I30" s="13" t="s">
        <v>60</v>
      </c>
      <c r="J30" s="13">
        <v>3</v>
      </c>
      <c r="K30" s="13">
        <v>3</v>
      </c>
      <c r="L30" s="13" t="s">
        <v>60</v>
      </c>
      <c r="M30" s="13">
        <v>2</v>
      </c>
      <c r="N30" s="13">
        <v>1</v>
      </c>
      <c r="O30" s="13" t="s">
        <v>60</v>
      </c>
      <c r="P30" s="13">
        <v>3</v>
      </c>
      <c r="Q30" s="13">
        <v>3</v>
      </c>
      <c r="R30" s="13">
        <v>2</v>
      </c>
      <c r="S30" s="13">
        <v>2</v>
      </c>
      <c r="T30" s="13">
        <v>1</v>
      </c>
      <c r="U30" s="13" t="s">
        <v>60</v>
      </c>
      <c r="V30" s="13">
        <v>3</v>
      </c>
      <c r="W30" s="13">
        <v>3</v>
      </c>
      <c r="X30" s="13" t="s">
        <v>60</v>
      </c>
      <c r="Y30" s="13">
        <v>2</v>
      </c>
      <c r="Z30" s="13">
        <v>1</v>
      </c>
      <c r="AA30" s="13" t="s">
        <v>60</v>
      </c>
      <c r="AB30" s="13">
        <v>3</v>
      </c>
      <c r="AC30" s="13">
        <v>3</v>
      </c>
      <c r="AD30" s="13" t="s">
        <v>60</v>
      </c>
      <c r="AE30" s="13">
        <v>2</v>
      </c>
      <c r="AF30" s="13">
        <v>1</v>
      </c>
      <c r="AG30" s="13" t="s">
        <v>60</v>
      </c>
      <c r="AH30" s="13">
        <v>3</v>
      </c>
      <c r="AI30" s="13">
        <v>3</v>
      </c>
      <c r="AJ30" s="61"/>
      <c r="AK30" s="5"/>
      <c r="AL30" s="37">
        <f t="shared" si="7"/>
        <v>5</v>
      </c>
      <c r="AM30" s="38">
        <f t="shared" si="7"/>
        <v>6</v>
      </c>
      <c r="AN30" s="39">
        <f t="shared" si="7"/>
        <v>11</v>
      </c>
      <c r="AO30" s="40">
        <f t="shared" si="7"/>
        <v>8</v>
      </c>
      <c r="AP30" s="41">
        <f t="shared" si="7"/>
        <v>0</v>
      </c>
      <c r="AQ30" s="36">
        <f t="shared" si="6"/>
        <v>22</v>
      </c>
      <c r="AR30" s="15"/>
      <c r="AS30" s="42"/>
      <c r="AT30" s="66"/>
      <c r="AU30" s="67"/>
    </row>
    <row r="31" spans="1:47" ht="14.1" customHeight="1" x14ac:dyDescent="0.25">
      <c r="A31" s="10">
        <f t="shared" si="2"/>
        <v>25</v>
      </c>
      <c r="B31" s="11" t="s">
        <v>54</v>
      </c>
      <c r="C31" s="12" t="s">
        <v>12</v>
      </c>
      <c r="D31" s="12"/>
      <c r="F31" s="60">
        <v>2</v>
      </c>
      <c r="G31" s="13">
        <v>2</v>
      </c>
      <c r="H31" s="13">
        <v>1</v>
      </c>
      <c r="I31" s="13">
        <v>3</v>
      </c>
      <c r="J31" s="13" t="s">
        <v>60</v>
      </c>
      <c r="K31" s="13">
        <v>3</v>
      </c>
      <c r="L31" s="13">
        <v>3</v>
      </c>
      <c r="M31" s="13" t="s">
        <v>60</v>
      </c>
      <c r="N31" s="13">
        <v>2</v>
      </c>
      <c r="O31" s="13">
        <v>1</v>
      </c>
      <c r="P31" s="13" t="s">
        <v>60</v>
      </c>
      <c r="Q31" s="13">
        <v>3</v>
      </c>
      <c r="R31" s="13">
        <v>3</v>
      </c>
      <c r="S31" s="13">
        <v>2</v>
      </c>
      <c r="T31" s="13">
        <v>2</v>
      </c>
      <c r="U31" s="13">
        <v>1</v>
      </c>
      <c r="V31" s="13" t="s">
        <v>60</v>
      </c>
      <c r="W31" s="13">
        <v>3</v>
      </c>
      <c r="X31" s="13">
        <v>3</v>
      </c>
      <c r="Y31" s="13" t="s">
        <v>60</v>
      </c>
      <c r="Z31" s="13">
        <v>2</v>
      </c>
      <c r="AA31" s="13">
        <v>1</v>
      </c>
      <c r="AB31" s="13" t="s">
        <v>60</v>
      </c>
      <c r="AC31" s="13">
        <v>3</v>
      </c>
      <c r="AD31" s="13">
        <v>3</v>
      </c>
      <c r="AE31" s="13" t="s">
        <v>60</v>
      </c>
      <c r="AF31" s="13">
        <v>2</v>
      </c>
      <c r="AG31" s="13">
        <v>1</v>
      </c>
      <c r="AH31" s="13" t="s">
        <v>60</v>
      </c>
      <c r="AI31" s="13">
        <v>3</v>
      </c>
      <c r="AJ31" s="61"/>
      <c r="AK31" s="5"/>
      <c r="AL31" s="37">
        <f t="shared" si="7"/>
        <v>5</v>
      </c>
      <c r="AM31" s="38">
        <f t="shared" si="7"/>
        <v>7</v>
      </c>
      <c r="AN31" s="39">
        <f t="shared" si="7"/>
        <v>10</v>
      </c>
      <c r="AO31" s="40">
        <f t="shared" si="7"/>
        <v>8</v>
      </c>
      <c r="AP31" s="41">
        <f t="shared" si="7"/>
        <v>0</v>
      </c>
      <c r="AQ31" s="36">
        <f t="shared" ref="AQ31:AQ34" si="8">AN31+AM31+AL31</f>
        <v>22</v>
      </c>
      <c r="AR31" s="15"/>
      <c r="AS31" s="42"/>
      <c r="AT31" s="66"/>
      <c r="AU31" s="67"/>
    </row>
    <row r="32" spans="1:47" ht="14.1" customHeight="1" x14ac:dyDescent="0.25">
      <c r="A32" s="10">
        <f t="shared" si="2"/>
        <v>26</v>
      </c>
      <c r="B32" s="11" t="s">
        <v>55</v>
      </c>
      <c r="C32" s="12" t="s">
        <v>4</v>
      </c>
      <c r="D32" s="12"/>
      <c r="F32" s="60">
        <v>3</v>
      </c>
      <c r="G32" s="13">
        <v>2</v>
      </c>
      <c r="H32" s="13">
        <v>1</v>
      </c>
      <c r="I32" s="13">
        <v>3</v>
      </c>
      <c r="J32" s="13">
        <v>2</v>
      </c>
      <c r="K32" s="13" t="s">
        <v>60</v>
      </c>
      <c r="L32" s="13">
        <v>3</v>
      </c>
      <c r="M32" s="13">
        <v>3</v>
      </c>
      <c r="N32" s="13" t="s">
        <v>60</v>
      </c>
      <c r="O32" s="13">
        <v>2</v>
      </c>
      <c r="P32" s="13">
        <v>1</v>
      </c>
      <c r="Q32" s="13" t="s">
        <v>60</v>
      </c>
      <c r="R32" s="13">
        <v>3</v>
      </c>
      <c r="S32" s="13">
        <v>3</v>
      </c>
      <c r="T32" s="13">
        <v>2</v>
      </c>
      <c r="U32" s="13">
        <v>2</v>
      </c>
      <c r="V32" s="13">
        <v>1</v>
      </c>
      <c r="W32" s="13" t="s">
        <v>60</v>
      </c>
      <c r="X32" s="13">
        <v>3</v>
      </c>
      <c r="Y32" s="13">
        <v>3</v>
      </c>
      <c r="Z32" s="13" t="s">
        <v>60</v>
      </c>
      <c r="AA32" s="13">
        <v>2</v>
      </c>
      <c r="AB32" s="13">
        <v>1</v>
      </c>
      <c r="AC32" s="13" t="s">
        <v>60</v>
      </c>
      <c r="AD32" s="13">
        <v>3</v>
      </c>
      <c r="AE32" s="13">
        <v>3</v>
      </c>
      <c r="AF32" s="13" t="s">
        <v>60</v>
      </c>
      <c r="AG32" s="13">
        <v>2</v>
      </c>
      <c r="AH32" s="13">
        <v>1</v>
      </c>
      <c r="AI32" s="13" t="s">
        <v>60</v>
      </c>
      <c r="AJ32" s="61"/>
      <c r="AK32" s="5"/>
      <c r="AL32" s="37">
        <f t="shared" si="7"/>
        <v>5</v>
      </c>
      <c r="AM32" s="38">
        <f t="shared" si="7"/>
        <v>7</v>
      </c>
      <c r="AN32" s="39">
        <f t="shared" si="7"/>
        <v>10</v>
      </c>
      <c r="AO32" s="40">
        <f t="shared" si="7"/>
        <v>8</v>
      </c>
      <c r="AP32" s="41">
        <f t="shared" si="7"/>
        <v>0</v>
      </c>
      <c r="AQ32" s="36">
        <f t="shared" si="8"/>
        <v>22</v>
      </c>
      <c r="AR32" s="15"/>
      <c r="AS32" s="42"/>
      <c r="AT32" s="66"/>
      <c r="AU32" s="67"/>
    </row>
    <row r="33" spans="1:47" ht="14.1" customHeight="1" x14ac:dyDescent="0.25">
      <c r="A33" s="10">
        <f t="shared" si="2"/>
        <v>27</v>
      </c>
      <c r="B33" s="11" t="s">
        <v>56</v>
      </c>
      <c r="C33" s="12" t="s">
        <v>26</v>
      </c>
      <c r="D33" s="12"/>
      <c r="F33" s="60" t="s">
        <v>60</v>
      </c>
      <c r="G33" s="13">
        <v>3</v>
      </c>
      <c r="H33" s="13">
        <v>2</v>
      </c>
      <c r="I33" s="13">
        <v>1</v>
      </c>
      <c r="J33" s="13">
        <v>3</v>
      </c>
      <c r="K33" s="13">
        <v>2</v>
      </c>
      <c r="L33" s="13" t="s">
        <v>60</v>
      </c>
      <c r="M33" s="13">
        <v>3</v>
      </c>
      <c r="N33" s="13">
        <v>3</v>
      </c>
      <c r="O33" s="13" t="s">
        <v>60</v>
      </c>
      <c r="P33" s="13">
        <v>2</v>
      </c>
      <c r="Q33" s="13">
        <v>1</v>
      </c>
      <c r="R33" s="13" t="s">
        <v>60</v>
      </c>
      <c r="S33" s="13">
        <v>3</v>
      </c>
      <c r="T33" s="13">
        <v>3</v>
      </c>
      <c r="U33" s="13">
        <v>2</v>
      </c>
      <c r="V33" s="13">
        <v>2</v>
      </c>
      <c r="W33" s="13">
        <v>1</v>
      </c>
      <c r="X33" s="13" t="s">
        <v>60</v>
      </c>
      <c r="Y33" s="13">
        <v>3</v>
      </c>
      <c r="Z33" s="13">
        <v>3</v>
      </c>
      <c r="AA33" s="13" t="s">
        <v>60</v>
      </c>
      <c r="AB33" s="13">
        <v>2</v>
      </c>
      <c r="AC33" s="13">
        <v>1</v>
      </c>
      <c r="AD33" s="13" t="s">
        <v>60</v>
      </c>
      <c r="AE33" s="13">
        <v>3</v>
      </c>
      <c r="AF33" s="13">
        <v>3</v>
      </c>
      <c r="AG33" s="13" t="s">
        <v>60</v>
      </c>
      <c r="AH33" s="13">
        <v>2</v>
      </c>
      <c r="AI33" s="13">
        <v>1</v>
      </c>
      <c r="AJ33" s="61"/>
      <c r="AK33" s="5"/>
      <c r="AL33" s="37">
        <f t="shared" si="7"/>
        <v>5</v>
      </c>
      <c r="AM33" s="38">
        <f t="shared" si="7"/>
        <v>7</v>
      </c>
      <c r="AN33" s="39">
        <f t="shared" si="7"/>
        <v>10</v>
      </c>
      <c r="AO33" s="40">
        <f t="shared" si="7"/>
        <v>8</v>
      </c>
      <c r="AP33" s="41">
        <f t="shared" si="7"/>
        <v>0</v>
      </c>
      <c r="AQ33" s="36">
        <f t="shared" si="8"/>
        <v>22</v>
      </c>
      <c r="AR33" s="15"/>
      <c r="AS33" s="42"/>
      <c r="AT33" s="66"/>
      <c r="AU33" s="67"/>
    </row>
    <row r="34" spans="1:47" ht="14.1" customHeight="1" thickBot="1" x14ac:dyDescent="0.3">
      <c r="A34" s="10">
        <f t="shared" si="2"/>
        <v>28</v>
      </c>
      <c r="B34" s="11" t="s">
        <v>57</v>
      </c>
      <c r="C34" s="12" t="s">
        <v>27</v>
      </c>
      <c r="D34" s="12"/>
      <c r="F34" s="62">
        <v>1</v>
      </c>
      <c r="G34" s="63" t="s">
        <v>60</v>
      </c>
      <c r="H34" s="63">
        <v>3</v>
      </c>
      <c r="I34" s="63">
        <v>2</v>
      </c>
      <c r="J34" s="63">
        <v>1</v>
      </c>
      <c r="K34" s="63">
        <v>3</v>
      </c>
      <c r="L34" s="63">
        <v>2</v>
      </c>
      <c r="M34" s="63" t="s">
        <v>60</v>
      </c>
      <c r="N34" s="63">
        <v>3</v>
      </c>
      <c r="O34" s="63">
        <v>3</v>
      </c>
      <c r="P34" s="63" t="s">
        <v>60</v>
      </c>
      <c r="Q34" s="63">
        <v>2</v>
      </c>
      <c r="R34" s="63">
        <v>1</v>
      </c>
      <c r="S34" s="63" t="s">
        <v>60</v>
      </c>
      <c r="T34" s="63">
        <v>3</v>
      </c>
      <c r="U34" s="63">
        <v>3</v>
      </c>
      <c r="V34" s="63">
        <v>2</v>
      </c>
      <c r="W34" s="63">
        <v>2</v>
      </c>
      <c r="X34" s="63">
        <v>1</v>
      </c>
      <c r="Y34" s="63" t="s">
        <v>60</v>
      </c>
      <c r="Z34" s="63">
        <v>3</v>
      </c>
      <c r="AA34" s="63">
        <v>3</v>
      </c>
      <c r="AB34" s="63" t="s">
        <v>60</v>
      </c>
      <c r="AC34" s="63">
        <v>2</v>
      </c>
      <c r="AD34" s="63">
        <v>1</v>
      </c>
      <c r="AE34" s="63" t="s">
        <v>60</v>
      </c>
      <c r="AF34" s="63">
        <v>3</v>
      </c>
      <c r="AG34" s="63">
        <v>3</v>
      </c>
      <c r="AH34" s="63" t="s">
        <v>60</v>
      </c>
      <c r="AI34" s="63">
        <v>2</v>
      </c>
      <c r="AJ34" s="64"/>
      <c r="AK34" s="5"/>
      <c r="AL34" s="37">
        <f t="shared" si="7"/>
        <v>5</v>
      </c>
      <c r="AM34" s="38">
        <f t="shared" si="7"/>
        <v>7</v>
      </c>
      <c r="AN34" s="39">
        <f t="shared" si="7"/>
        <v>10</v>
      </c>
      <c r="AO34" s="40">
        <f t="shared" si="7"/>
        <v>8</v>
      </c>
      <c r="AP34" s="41">
        <f t="shared" si="7"/>
        <v>0</v>
      </c>
      <c r="AQ34" s="36">
        <f t="shared" si="8"/>
        <v>22</v>
      </c>
      <c r="AR34" s="15"/>
      <c r="AS34" s="42"/>
      <c r="AT34" s="66"/>
      <c r="AU34" s="67"/>
    </row>
    <row r="35" spans="1:47" ht="13.5" customHeight="1" x14ac:dyDescent="0.25"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5"/>
      <c r="AL35" s="37">
        <f>SUM(AL7:AL34)</f>
        <v>146</v>
      </c>
      <c r="AM35" s="38">
        <f>SUM(AM7:AM34)</f>
        <v>188</v>
      </c>
      <c r="AN35" s="39">
        <f>SUM(AN7:AN34)</f>
        <v>265</v>
      </c>
      <c r="AO35" s="40">
        <f>SUM(AO7:AO34)</f>
        <v>217</v>
      </c>
      <c r="AP35" s="41">
        <f>SUM(AP7:AP34)</f>
        <v>24</v>
      </c>
      <c r="AQ35" s="36">
        <f>SUM(AQ7:AQ34)</f>
        <v>599</v>
      </c>
      <c r="AS35" s="65"/>
      <c r="AT35" s="66"/>
      <c r="AU35" s="67"/>
    </row>
    <row r="36" spans="1:47" ht="6.75" customHeight="1" x14ac:dyDescent="0.25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5"/>
      <c r="AL36" s="5"/>
      <c r="AM36" s="5"/>
      <c r="AN36" s="5"/>
      <c r="AO36" s="5"/>
      <c r="AP36" s="5"/>
      <c r="AQ36" s="7"/>
      <c r="AS36" s="65"/>
      <c r="AT36" s="66"/>
      <c r="AU36" s="67"/>
    </row>
    <row r="37" spans="1:47" ht="15" customHeight="1" x14ac:dyDescent="0.25">
      <c r="F37" s="43">
        <f>COUNTIF(F7:F34,1)</f>
        <v>5</v>
      </c>
      <c r="G37" s="43">
        <f>COUNTIF(G7:G34,1)</f>
        <v>5</v>
      </c>
      <c r="H37" s="43">
        <f>COUNTIF(H7:H34,1)</f>
        <v>6</v>
      </c>
      <c r="I37" s="43">
        <f>COUNTIF(I7:I34,1)</f>
        <v>5</v>
      </c>
      <c r="J37" s="43">
        <f>COUNTIF(J7:J34,1)</f>
        <v>5</v>
      </c>
      <c r="K37" s="43">
        <f>COUNTIF(K7:K34,1)</f>
        <v>4</v>
      </c>
      <c r="L37" s="43">
        <f>COUNTIF(L7:L34,1)</f>
        <v>4</v>
      </c>
      <c r="M37" s="43">
        <f>COUNTIF(M7:M34,1)</f>
        <v>4</v>
      </c>
      <c r="N37" s="43">
        <f>COUNTIF(N7:N34,1)</f>
        <v>4</v>
      </c>
      <c r="O37" s="43">
        <f>COUNTIF(O7:O34,1)</f>
        <v>6</v>
      </c>
      <c r="P37" s="43">
        <f>COUNTIF(P7:P34,1)</f>
        <v>5</v>
      </c>
      <c r="Q37" s="43">
        <f>COUNTIF(Q7:Q34,1)</f>
        <v>5</v>
      </c>
      <c r="R37" s="43">
        <f>COUNTIF(R7:R34,1)</f>
        <v>6</v>
      </c>
      <c r="S37" s="43">
        <f>COUNTIF(S7:S34,1)</f>
        <v>5</v>
      </c>
      <c r="T37" s="43">
        <f>COUNTIF(T7:T34,1)</f>
        <v>5</v>
      </c>
      <c r="U37" s="43">
        <f>COUNTIF(U7:U34,1)</f>
        <v>5</v>
      </c>
      <c r="V37" s="43">
        <f>COUNTIF(V7:V34,1)</f>
        <v>5</v>
      </c>
      <c r="W37" s="43">
        <f>COUNTIF(W7:W34,1)</f>
        <v>5</v>
      </c>
      <c r="X37" s="43">
        <f>COUNTIF(X7:X34,1)</f>
        <v>5</v>
      </c>
      <c r="Y37" s="43">
        <f>COUNTIF(Y7:Y34,1)</f>
        <v>3</v>
      </c>
      <c r="Z37" s="43">
        <f>COUNTIF(Z7:Z34,1)</f>
        <v>5</v>
      </c>
      <c r="AA37" s="43">
        <f>COUNTIF(AA7:AA34,1)</f>
        <v>5</v>
      </c>
      <c r="AB37" s="43">
        <f>COUNTIF(AB7:AB34,1)</f>
        <v>5</v>
      </c>
      <c r="AC37" s="43">
        <f>COUNTIF(AC7:AC34,1)</f>
        <v>5</v>
      </c>
      <c r="AD37" s="43">
        <f>COUNTIF(AD7:AD34,1)</f>
        <v>5</v>
      </c>
      <c r="AE37" s="43">
        <f>COUNTIF(AE7:AE34,1)</f>
        <v>4</v>
      </c>
      <c r="AF37" s="43">
        <f>COUNTIF(AF7:AF34,1)</f>
        <v>5</v>
      </c>
      <c r="AG37" s="43">
        <f>COUNTIF(AG7:AG34,1)</f>
        <v>5</v>
      </c>
      <c r="AH37" s="43">
        <f>COUNTIF(AH7:AH34,1)</f>
        <v>5</v>
      </c>
      <c r="AI37" s="43">
        <f>COUNTIF(AI7:AI34,1)</f>
        <v>5</v>
      </c>
      <c r="AJ37" s="43">
        <f>COUNTIF(AJ7:AJ34,1)</f>
        <v>0</v>
      </c>
      <c r="AK37" s="18"/>
      <c r="AL37" s="30">
        <v>1</v>
      </c>
      <c r="AM37" s="44">
        <f>SUM(F37:AJ37)</f>
        <v>146</v>
      </c>
      <c r="AN37" s="45">
        <f>AM37-AL35</f>
        <v>0</v>
      </c>
      <c r="AO37" s="46"/>
      <c r="AP37" s="5"/>
      <c r="AQ37" s="7"/>
      <c r="AS37" s="65"/>
      <c r="AT37" s="66"/>
      <c r="AU37" s="67"/>
    </row>
    <row r="38" spans="1:47" x14ac:dyDescent="0.25">
      <c r="F38" s="47">
        <f>COUNTIF(F7:F34,2)</f>
        <v>6</v>
      </c>
      <c r="G38" s="47">
        <f>COUNTIF(G7:G34,2)</f>
        <v>6</v>
      </c>
      <c r="H38" s="47">
        <f>COUNTIF(H7:H34,2)</f>
        <v>6</v>
      </c>
      <c r="I38" s="47">
        <f>COUNTIF(I7:I34,2)</f>
        <v>6</v>
      </c>
      <c r="J38" s="47">
        <f>COUNTIF(J7:J34,2)</f>
        <v>5</v>
      </c>
      <c r="K38" s="47">
        <f>COUNTIF(K7:K34,2)</f>
        <v>6</v>
      </c>
      <c r="L38" s="47">
        <f>COUNTIF(L7:L34,2)</f>
        <v>5</v>
      </c>
      <c r="M38" s="47">
        <f>COUNTIF(M7:M34,2)</f>
        <v>6</v>
      </c>
      <c r="N38" s="47">
        <f>COUNTIF(N7:N34,2)</f>
        <v>5</v>
      </c>
      <c r="O38" s="47">
        <f>COUNTIF(O7:O34,2)</f>
        <v>6</v>
      </c>
      <c r="P38" s="47">
        <f>COUNTIF(P7:P34,2)</f>
        <v>5</v>
      </c>
      <c r="Q38" s="47">
        <f>COUNTIF(Q7:Q34,2)</f>
        <v>7</v>
      </c>
      <c r="R38" s="47">
        <f>COUNTIF(R7:R34,2)</f>
        <v>6</v>
      </c>
      <c r="S38" s="47">
        <f>COUNTIF(S7:S34,2)</f>
        <v>6</v>
      </c>
      <c r="T38" s="47">
        <f>COUNTIF(T7:T34,2)</f>
        <v>7</v>
      </c>
      <c r="U38" s="47">
        <f>COUNTIF(U7:U34,2)</f>
        <v>7</v>
      </c>
      <c r="V38" s="47">
        <f>COUNTIF(V7:V34,2)</f>
        <v>6</v>
      </c>
      <c r="W38" s="47">
        <f>COUNTIF(W7:W34,2)</f>
        <v>5</v>
      </c>
      <c r="X38" s="47">
        <f>COUNTIF(X7:X34,2)</f>
        <v>5</v>
      </c>
      <c r="Y38" s="47">
        <f>COUNTIF(Y7:Y34,2)</f>
        <v>7</v>
      </c>
      <c r="Z38" s="47">
        <f>COUNTIF(Z7:Z34,2)</f>
        <v>5</v>
      </c>
      <c r="AA38" s="47">
        <f>COUNTIF(AA7:AA34,2)</f>
        <v>6</v>
      </c>
      <c r="AB38" s="47">
        <f>COUNTIF(AB7:AB34,2)</f>
        <v>6</v>
      </c>
      <c r="AC38" s="47">
        <f>COUNTIF(AC7:AC34,2)</f>
        <v>6</v>
      </c>
      <c r="AD38" s="47">
        <f>COUNTIF(AD7:AD34,2)</f>
        <v>7</v>
      </c>
      <c r="AE38" s="47">
        <f>COUNTIF(AE7:AE34,2)</f>
        <v>8</v>
      </c>
      <c r="AF38" s="47">
        <f>COUNTIF(AF7:AF34,2)</f>
        <v>8</v>
      </c>
      <c r="AG38" s="47">
        <f>COUNTIF(AG7:AG34,2)</f>
        <v>8</v>
      </c>
      <c r="AH38" s="47">
        <f>COUNTIF(AH7:AH34,2)</f>
        <v>8</v>
      </c>
      <c r="AI38" s="47">
        <f>COUNTIF(AI7:AI34,2)</f>
        <v>8</v>
      </c>
      <c r="AJ38" s="47">
        <f>COUNTIF(AJ7:AJ34,2)</f>
        <v>0</v>
      </c>
      <c r="AK38" s="19"/>
      <c r="AL38" s="38">
        <v>2</v>
      </c>
      <c r="AM38" s="38">
        <f t="shared" ref="AM38" si="9">SUM(F38:AJ38)</f>
        <v>188</v>
      </c>
      <c r="AN38" s="45">
        <f>AM38-AM35</f>
        <v>0</v>
      </c>
      <c r="AO38" s="48"/>
      <c r="AP38" s="5"/>
      <c r="AQ38" s="7"/>
      <c r="AS38" s="65"/>
      <c r="AT38" s="66"/>
      <c r="AU38" s="49" t="s">
        <v>75</v>
      </c>
    </row>
    <row r="39" spans="1:47" x14ac:dyDescent="0.25">
      <c r="C39" s="20"/>
      <c r="F39" s="39">
        <f>COUNTIF(F7:F34,3)</f>
        <v>9</v>
      </c>
      <c r="G39" s="39">
        <f>COUNTIF(G7:G34,3)</f>
        <v>9</v>
      </c>
      <c r="H39" s="39">
        <f>COUNTIF(H7:H34,3)</f>
        <v>8</v>
      </c>
      <c r="I39" s="39">
        <f>COUNTIF(I7:I34,3)</f>
        <v>10</v>
      </c>
      <c r="J39" s="39">
        <f>COUNTIF(J7:J34,3)</f>
        <v>9</v>
      </c>
      <c r="K39" s="39">
        <f>COUNTIF(K7:K34,3)</f>
        <v>9</v>
      </c>
      <c r="L39" s="39">
        <f>COUNTIF(L7:L34,3)</f>
        <v>10</v>
      </c>
      <c r="M39" s="39">
        <f>COUNTIF(M7:M34,3)</f>
        <v>9</v>
      </c>
      <c r="N39" s="39">
        <f>COUNTIF(N7:N34,3)</f>
        <v>10</v>
      </c>
      <c r="O39" s="39">
        <f>COUNTIF(O7:O34,3)</f>
        <v>8</v>
      </c>
      <c r="P39" s="39">
        <f>COUNTIF(P7:P34,3)</f>
        <v>9</v>
      </c>
      <c r="Q39" s="39">
        <f>COUNTIF(Q7:Q34,3)</f>
        <v>8</v>
      </c>
      <c r="R39" s="39">
        <f>COUNTIF(R7:R34,3)</f>
        <v>10</v>
      </c>
      <c r="S39" s="39">
        <f>COUNTIF(S7:S34,3)</f>
        <v>9</v>
      </c>
      <c r="T39" s="39">
        <f>COUNTIF(T7:T34,3)</f>
        <v>10</v>
      </c>
      <c r="U39" s="39">
        <f>COUNTIF(U7:U34,3)</f>
        <v>7</v>
      </c>
      <c r="V39" s="39">
        <f>COUNTIF(V7:V34,3)</f>
        <v>7</v>
      </c>
      <c r="W39" s="39">
        <f>COUNTIF(W7:W34,3)</f>
        <v>9</v>
      </c>
      <c r="X39" s="39">
        <f>COUNTIF(X7:X34,3)</f>
        <v>9</v>
      </c>
      <c r="Y39" s="39">
        <f>COUNTIF(Y7:Y34,3)</f>
        <v>9</v>
      </c>
      <c r="Z39" s="39">
        <f>COUNTIF(Z7:Z34,3)</f>
        <v>10</v>
      </c>
      <c r="AA39" s="39">
        <f>COUNTIF(AA7:AA34,3)</f>
        <v>8</v>
      </c>
      <c r="AB39" s="39">
        <f>COUNTIF(AB7:AB34,3)</f>
        <v>7</v>
      </c>
      <c r="AC39" s="39">
        <f>COUNTIF(AC7:AC34,3)</f>
        <v>8</v>
      </c>
      <c r="AD39" s="39">
        <f>COUNTIF(AD7:AD34,3)</f>
        <v>9</v>
      </c>
      <c r="AE39" s="39">
        <f>COUNTIF(AE7:AE34,3)</f>
        <v>9</v>
      </c>
      <c r="AF39" s="39">
        <f>COUNTIF(AF7:AF34,3)</f>
        <v>10</v>
      </c>
      <c r="AG39" s="39">
        <f>COUNTIF(AG7:AG34,3)</f>
        <v>9</v>
      </c>
      <c r="AH39" s="39">
        <f>COUNTIF(AH7:AH34,3)</f>
        <v>8</v>
      </c>
      <c r="AI39" s="39">
        <f>COUNTIF(AI7:AI34,3)</f>
        <v>9</v>
      </c>
      <c r="AJ39" s="39">
        <f>COUNTIF(AJ7:AJ34,3)</f>
        <v>0</v>
      </c>
      <c r="AK39" s="21"/>
      <c r="AL39" s="39">
        <v>3</v>
      </c>
      <c r="AM39" s="39">
        <f>SUM(F39:AJ39)</f>
        <v>265</v>
      </c>
      <c r="AN39" s="45">
        <f>AM39-AN35</f>
        <v>0</v>
      </c>
      <c r="AO39" s="50">
        <f>SUM(AM37:AM39)</f>
        <v>599</v>
      </c>
      <c r="AP39" s="5"/>
      <c r="AQ39" s="7"/>
      <c r="AS39" s="65"/>
      <c r="AT39" s="66"/>
      <c r="AU39" s="49" t="s">
        <v>73</v>
      </c>
    </row>
    <row r="40" spans="1:47" x14ac:dyDescent="0.25">
      <c r="C40" s="20"/>
      <c r="F40" s="36">
        <f>IF(SUM(F37:F39)&gt;0,SUM(F37:F39),"")</f>
        <v>20</v>
      </c>
      <c r="G40" s="36">
        <f t="shared" ref="G40:AJ40" si="10">IF(SUM(G37:G39)&gt;0,SUM(G37:G39),"")</f>
        <v>20</v>
      </c>
      <c r="H40" s="36">
        <f t="shared" si="10"/>
        <v>20</v>
      </c>
      <c r="I40" s="36">
        <f t="shared" si="10"/>
        <v>21</v>
      </c>
      <c r="J40" s="36">
        <f t="shared" si="10"/>
        <v>19</v>
      </c>
      <c r="K40" s="36">
        <f t="shared" si="10"/>
        <v>19</v>
      </c>
      <c r="L40" s="36">
        <f t="shared" si="10"/>
        <v>19</v>
      </c>
      <c r="M40" s="36">
        <f t="shared" si="10"/>
        <v>19</v>
      </c>
      <c r="N40" s="36">
        <f t="shared" si="10"/>
        <v>19</v>
      </c>
      <c r="O40" s="36">
        <f t="shared" si="10"/>
        <v>20</v>
      </c>
      <c r="P40" s="36">
        <f t="shared" si="10"/>
        <v>19</v>
      </c>
      <c r="Q40" s="36">
        <f t="shared" si="10"/>
        <v>20</v>
      </c>
      <c r="R40" s="36">
        <f t="shared" si="10"/>
        <v>22</v>
      </c>
      <c r="S40" s="36">
        <f t="shared" si="10"/>
        <v>20</v>
      </c>
      <c r="T40" s="36">
        <f t="shared" si="10"/>
        <v>22</v>
      </c>
      <c r="U40" s="36">
        <f t="shared" si="10"/>
        <v>19</v>
      </c>
      <c r="V40" s="36">
        <f t="shared" si="10"/>
        <v>18</v>
      </c>
      <c r="W40" s="36">
        <f t="shared" si="10"/>
        <v>19</v>
      </c>
      <c r="X40" s="36">
        <f t="shared" si="10"/>
        <v>19</v>
      </c>
      <c r="Y40" s="36">
        <f t="shared" si="10"/>
        <v>19</v>
      </c>
      <c r="Z40" s="36">
        <f t="shared" si="10"/>
        <v>20</v>
      </c>
      <c r="AA40" s="36">
        <f t="shared" si="10"/>
        <v>19</v>
      </c>
      <c r="AB40" s="36">
        <f t="shared" si="10"/>
        <v>18</v>
      </c>
      <c r="AC40" s="36">
        <f t="shared" si="10"/>
        <v>19</v>
      </c>
      <c r="AD40" s="36">
        <f t="shared" si="10"/>
        <v>21</v>
      </c>
      <c r="AE40" s="36">
        <f t="shared" si="10"/>
        <v>21</v>
      </c>
      <c r="AF40" s="36">
        <f t="shared" si="10"/>
        <v>23</v>
      </c>
      <c r="AG40" s="36">
        <f t="shared" si="10"/>
        <v>22</v>
      </c>
      <c r="AH40" s="36">
        <f t="shared" si="10"/>
        <v>21</v>
      </c>
      <c r="AI40" s="36">
        <f t="shared" si="10"/>
        <v>22</v>
      </c>
      <c r="AJ40" s="36" t="str">
        <f t="shared" si="10"/>
        <v/>
      </c>
      <c r="AK40" s="21"/>
      <c r="AL40" s="22"/>
      <c r="AM40" s="22"/>
      <c r="AN40" s="22"/>
      <c r="AO40" s="22"/>
      <c r="AP40" s="5"/>
      <c r="AQ40" s="7"/>
      <c r="AS40" s="65"/>
      <c r="AT40" s="66"/>
      <c r="AU40" s="73" t="s">
        <v>74</v>
      </c>
    </row>
    <row r="45" spans="1:47" x14ac:dyDescent="0.25">
      <c r="F45" s="23"/>
    </row>
    <row r="46" spans="1:47" x14ac:dyDescent="0.25">
      <c r="F46" s="23"/>
    </row>
  </sheetData>
  <sheetProtection algorithmName="SHA-512" hashValue="qMaDUgJhrKR5e0HQ9J+fXbUPXe8cLbN6b2fvUSSG6F84uj+6M/I3I7+wr6JtqbYKVAhEUzAQK/roK9w58ti0QQ==" saltValue="RJ26uktvNEhCqEROq5vKSw==" spinCount="100000" sheet="1" objects="1" scenarios="1" formatCells="0" formatColumns="0" formatRows="0" insertRows="0" pivotTables="0"/>
  <sortState xmlns:xlrd2="http://schemas.microsoft.com/office/spreadsheetml/2017/richdata2" ref="C7:D34">
    <sortCondition ref="C7:C34"/>
  </sortState>
  <mergeCells count="35">
    <mergeCell ref="C32:D32"/>
    <mergeCell ref="C33:D33"/>
    <mergeCell ref="C34:D34"/>
    <mergeCell ref="C6:D6"/>
    <mergeCell ref="C7:D7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C11:D11"/>
    <mergeCell ref="A1:D1"/>
    <mergeCell ref="F1:AJ1"/>
    <mergeCell ref="AK1:AQ1"/>
    <mergeCell ref="AQ2:AQ4"/>
    <mergeCell ref="A3:C3"/>
    <mergeCell ref="B4:C4"/>
  </mergeCells>
  <conditionalFormatting sqref="C9">
    <cfRule type="duplicateValues" dxfId="19" priority="44"/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0">
    <cfRule type="duplicateValues" dxfId="18" priority="48"/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9:C40">
    <cfRule type="duplicateValues" dxfId="17" priority="50"/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:AJ3">
    <cfRule type="expression" dxfId="16" priority="30">
      <formula>OR(F$3="Sun",F$3="Sat")</formula>
    </cfRule>
  </conditionalFormatting>
  <conditionalFormatting sqref="F7:AJ34">
    <cfRule type="expression" dxfId="15" priority="7">
      <formula>AND(F7=1,OFFSET(F7,0,-1)=3)</formula>
    </cfRule>
    <cfRule type="cellIs" dxfId="14" priority="10" operator="equal">
      <formula>"V"</formula>
    </cfRule>
    <cfRule type="cellIs" dxfId="13" priority="24" operator="equal">
      <formula>"O"</formula>
    </cfRule>
    <cfRule type="cellIs" dxfId="12" priority="35" operator="equal">
      <formula>3</formula>
    </cfRule>
    <cfRule type="cellIs" dxfId="11" priority="36" operator="equal">
      <formula>2</formula>
    </cfRule>
    <cfRule type="cellIs" dxfId="10" priority="37" operator="equal">
      <formula>1</formula>
    </cfRule>
  </conditionalFormatting>
  <conditionalFormatting sqref="F37:AJ39">
    <cfRule type="expression" dxfId="9" priority="31">
      <formula>OR(F$3="Sun",F$3="Sat")</formula>
    </cfRule>
  </conditionalFormatting>
  <conditionalFormatting sqref="AH4:AJ4">
    <cfRule type="expression" dxfId="8" priority="26">
      <formula>OR(DAY(AH4)=1,DAY(AH4)=2,DAY(AH4)=3)</formula>
    </cfRule>
  </conditionalFormatting>
  <conditionalFormatting sqref="AH7:AJ34">
    <cfRule type="containsBlanks" dxfId="7" priority="22">
      <formula>LEN(TRIM(AH7))=0</formula>
    </cfRule>
  </conditionalFormatting>
  <conditionalFormatting sqref="AN37:AN39">
    <cfRule type="cellIs" dxfId="6" priority="32" operator="notEqual">
      <formula>0</formula>
    </cfRule>
  </conditionalFormatting>
  <conditionalFormatting sqref="AP7:AP35">
    <cfRule type="cellIs" dxfId="5" priority="25" operator="greaterThan">
      <formula>0</formula>
    </cfRule>
  </conditionalFormatting>
  <conditionalFormatting sqref="AT7:AT11">
    <cfRule type="cellIs" dxfId="4" priority="2" operator="equal">
      <formula>"V"</formula>
    </cfRule>
    <cfRule type="cellIs" dxfId="3" priority="3" operator="equal">
      <formula>"O"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dataValidations count="1">
    <dataValidation type="list" allowBlank="1" showInputMessage="1" showErrorMessage="1" sqref="F7:AJ34" xr:uid="{95B88138-8F85-470F-B8D7-7A7245C09FE0}">
      <formula1>"1,2,3,O,V"</formula1>
    </dataValidation>
  </dataValidations>
  <hyperlinks>
    <hyperlink ref="AU40" r:id="rId1" xr:uid="{FF920067-B585-4A6B-B154-33C11FCFF0E6}"/>
  </hyperlinks>
  <pageMargins left="0.16" right="0.16" top="0.53" bottom="0.16" header="0.16" footer="0.16"/>
  <pageSetup paperSize="8" scale="9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Shift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Edvald Numani</dc:creator>
  <cp:lastModifiedBy>Edvald Numani</cp:lastModifiedBy>
  <cp:lastPrinted>2025-01-27T08:08:41Z</cp:lastPrinted>
  <dcterms:created xsi:type="dcterms:W3CDTF">2021-04-21T10:48:11Z</dcterms:created>
  <dcterms:modified xsi:type="dcterms:W3CDTF">2025-11-12T20:02:36Z</dcterms:modified>
</cp:coreProperties>
</file>